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filterPrivacy="1" showInkAnnotation="0" defaultThemeVersion="124226"/>
  <xr:revisionPtr revIDLastSave="0" documentId="13_ncr:1_{7607AACB-5462-413E-9847-B4AA3DBCCC33}" xr6:coauthVersionLast="43" xr6:coauthVersionMax="47" xr10:uidLastSave="{00000000-0000-0000-0000-000000000000}"/>
  <bookViews>
    <workbookView xWindow="-120" yWindow="-120" windowWidth="24240" windowHeight="13140" xr2:uid="{00000000-000D-0000-FFFF-FFFF00000000}"/>
  </bookViews>
  <sheets>
    <sheet name="01入力票（その１）" sheetId="5" r:id="rId1"/>
    <sheet name="02入力票（その２）" sheetId="4" r:id="rId2"/>
    <sheet name="03建設工事" sheetId="7" r:id="rId3"/>
    <sheet name="04建設工事関連" sheetId="8" r:id="rId4"/>
    <sheet name="05物品・役務" sheetId="9" r:id="rId5"/>
    <sheet name="06承認等級判定表" sheetId="14" r:id="rId6"/>
    <sheet name="07資格審査ﾁｪｯｸ表（建設工事）" sheetId="15" r:id="rId7"/>
    <sheet name="08資格審査ﾁｪｯｸ表（建設工事関連業務）" sheetId="18" r:id="rId8"/>
    <sheet name="09資格審査ﾁｪｯｸ表（物品役務）" sheetId="19" r:id="rId9"/>
    <sheet name="10WorkSheet" sheetId="24" r:id="rId10"/>
    <sheet name="11営業実績調書" sheetId="22" r:id="rId11"/>
  </sheets>
  <definedNames>
    <definedName name="_xlnm._FilterDatabase" localSheetId="4" hidden="1">'05物品・役務'!$Q$88:$Q$89</definedName>
    <definedName name="_xlnm._FilterDatabase" localSheetId="5" hidden="1">'06承認等級判定表'!#REF!</definedName>
    <definedName name="_xlnm.Print_Area" localSheetId="0">'01入力票（その１）'!$A$1:$H$35</definedName>
    <definedName name="_xlnm.Print_Area" localSheetId="1">'02入力票（その２）'!$A$2:$I$168</definedName>
    <definedName name="_xlnm.Print_Area" localSheetId="2">'03建設工事'!$B$1:$R$279</definedName>
    <definedName name="_xlnm.Print_Area" localSheetId="3">'04建設工事関連'!$B$1:$BH$348</definedName>
    <definedName name="_xlnm.Print_Area" localSheetId="4">'05物品・役務'!$B$1:$R$284</definedName>
    <definedName name="_xlnm.Print_Area" localSheetId="5">'06承認等級判定表'!$A$1:$S$35</definedName>
    <definedName name="_xlnm.Print_Area" localSheetId="6">'07資格審査ﾁｪｯｸ表（建設工事）'!$A$1:$P$29</definedName>
    <definedName name="_xlnm.Print_Area" localSheetId="7">'08資格審査ﾁｪｯｸ表（建設工事関連業務）'!$A$1:$P$29</definedName>
    <definedName name="_xlnm.Print_Area" localSheetId="8">'09資格審査ﾁｪｯｸ表（物品役務）'!$A$1:$P$27</definedName>
    <definedName name="_xlnm.Print_Area" localSheetId="9">'10WorkSheet'!$A$1:$NX$6</definedName>
    <definedName name="_xlnm.Print_Area" localSheetId="10">'11営業実績調書'!$A$1:$K$23</definedName>
    <definedName name="_xlnm.Print_Titles" localSheetId="1">'02入力票（その２）'!$2:$3</definedName>
  </definedNames>
  <calcPr calcId="191029"/>
</workbook>
</file>

<file path=xl/calcChain.xml><?xml version="1.0" encoding="utf-8"?>
<calcChain xmlns="http://schemas.openxmlformats.org/spreadsheetml/2006/main">
  <c r="H7" i="14" l="1"/>
  <c r="H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I6" i="14"/>
  <c r="P13" i="14"/>
  <c r="P6" i="14"/>
  <c r="E6" i="14" l="1"/>
  <c r="E16" i="14"/>
  <c r="E13" i="14"/>
  <c r="E7" i="14"/>
  <c r="E18" i="14"/>
  <c r="E8" i="14"/>
  <c r="E10" i="14"/>
  <c r="E31" i="14"/>
  <c r="E14" i="14"/>
  <c r="C7" i="5" l="1"/>
  <c r="C8" i="5"/>
  <c r="C9" i="5"/>
  <c r="C10" i="5"/>
  <c r="C11" i="5"/>
  <c r="C12" i="5"/>
  <c r="C13" i="5"/>
  <c r="C14" i="5"/>
  <c r="C15" i="5"/>
  <c r="C16" i="5"/>
  <c r="C17" i="5"/>
  <c r="C6" i="5"/>
  <c r="I29" i="4" l="1"/>
  <c r="I48" i="4"/>
  <c r="M103" i="7" l="1"/>
  <c r="C72" i="7" l="1"/>
  <c r="AB40" i="8" l="1"/>
  <c r="I4" i="4" l="1"/>
  <c r="I5" i="4"/>
  <c r="Q5" i="14" l="1"/>
  <c r="Q6" i="14" l="1"/>
  <c r="Q7" i="14"/>
  <c r="I89" i="4"/>
  <c r="P10" i="5" l="1"/>
  <c r="P11" i="5"/>
  <c r="J5" i="14" l="1"/>
  <c r="O5" i="14" l="1"/>
  <c r="R5" i="14" l="1"/>
  <c r="P5" i="14"/>
  <c r="N5" i="14"/>
  <c r="M5" i="14"/>
  <c r="L5" i="14"/>
  <c r="H5" i="14"/>
  <c r="F35" i="14"/>
  <c r="E35" i="14"/>
  <c r="D35" i="14"/>
  <c r="C18" i="5"/>
  <c r="D162" i="9"/>
  <c r="B162" i="9" s="1"/>
  <c r="F218" i="8"/>
  <c r="B218" i="8" s="1"/>
  <c r="D157" i="7"/>
  <c r="B157" i="7" s="1"/>
  <c r="I40" i="4"/>
  <c r="I41" i="4" s="1"/>
  <c r="I21" i="4"/>
  <c r="P14" i="14" l="1"/>
  <c r="P16" i="14"/>
  <c r="P18" i="14"/>
  <c r="P8" i="14"/>
  <c r="J35" i="14"/>
  <c r="P35" i="14"/>
  <c r="P31" i="14"/>
  <c r="P10" i="14"/>
  <c r="P7" i="14"/>
  <c r="R35" i="14"/>
  <c r="Q35" i="14"/>
  <c r="O35" i="14"/>
  <c r="N35" i="14"/>
  <c r="M35" i="14"/>
  <c r="D34" i="14"/>
  <c r="D21" i="14"/>
  <c r="D22" i="14"/>
  <c r="D23" i="14"/>
  <c r="D24" i="14"/>
  <c r="D25" i="14"/>
  <c r="D26" i="14"/>
  <c r="D27" i="14"/>
  <c r="D28" i="14"/>
  <c r="D29" i="14"/>
  <c r="D30" i="14"/>
  <c r="D31" i="14"/>
  <c r="D32" i="14"/>
  <c r="D33" i="14"/>
  <c r="D20" i="14"/>
  <c r="D18" i="14"/>
  <c r="D19" i="14"/>
  <c r="D17" i="14"/>
  <c r="C267" i="7" l="1"/>
  <c r="C242" i="7"/>
  <c r="C55" i="7" l="1"/>
  <c r="C56" i="7"/>
  <c r="C57" i="7"/>
  <c r="C58" i="7"/>
  <c r="C59" i="7"/>
  <c r="C60" i="7"/>
  <c r="C61" i="7"/>
  <c r="C62" i="7"/>
  <c r="C63" i="7"/>
  <c r="C64" i="7"/>
  <c r="C65" i="7"/>
  <c r="C66" i="7"/>
  <c r="C67" i="7"/>
  <c r="C68" i="7"/>
  <c r="C69" i="7"/>
  <c r="C70" i="7"/>
  <c r="C71" i="7"/>
  <c r="C54" i="7"/>
  <c r="IL6" i="24"/>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C40" i="7"/>
  <c r="IN6" i="24" s="1"/>
  <c r="T40" i="7"/>
  <c r="NS6" i="24"/>
  <c r="NQ6" i="24"/>
  <c r="NP6" i="24"/>
  <c r="NO6" i="24"/>
  <c r="NN6" i="24"/>
  <c r="NL6" i="24"/>
  <c r="NK6" i="24"/>
  <c r="NJ6" i="24"/>
  <c r="LC6" i="24"/>
  <c r="LB6" i="24"/>
  <c r="LA6" i="24"/>
  <c r="KZ6" i="24"/>
  <c r="KY6" i="24"/>
  <c r="JK6" i="24"/>
  <c r="IR6" i="24"/>
  <c r="IQ6" i="24"/>
  <c r="DM6" i="24"/>
  <c r="BF6" i="24"/>
  <c r="BE6" i="24"/>
  <c r="AU6" i="24"/>
  <c r="DN6" i="24" l="1"/>
  <c r="E273" i="9" l="1"/>
  <c r="G335" i="8"/>
  <c r="I166" i="4"/>
  <c r="J1" i="7" s="1"/>
  <c r="Z1" i="8" l="1"/>
  <c r="KX6" i="24"/>
  <c r="J2" i="9"/>
  <c r="IE6" i="24"/>
  <c r="S5" i="14"/>
  <c r="L35" i="14"/>
  <c r="K5" i="14"/>
  <c r="I5" i="14"/>
  <c r="F34" i="14"/>
  <c r="E34" i="14"/>
  <c r="P34" i="14" s="1"/>
  <c r="F33" i="14"/>
  <c r="E33" i="14"/>
  <c r="P33" i="14" s="1"/>
  <c r="F32" i="14"/>
  <c r="E32" i="14"/>
  <c r="P32" i="14" s="1"/>
  <c r="F31" i="14"/>
  <c r="F30" i="14"/>
  <c r="E30" i="14"/>
  <c r="P30" i="14" s="1"/>
  <c r="F29" i="14"/>
  <c r="E29" i="14"/>
  <c r="P29" i="14" s="1"/>
  <c r="F28" i="14"/>
  <c r="E28" i="14"/>
  <c r="P28" i="14" s="1"/>
  <c r="F27" i="14"/>
  <c r="E27" i="14"/>
  <c r="P27" i="14" s="1"/>
  <c r="F26" i="14"/>
  <c r="E26" i="14"/>
  <c r="P26" i="14" s="1"/>
  <c r="F25" i="14"/>
  <c r="E25" i="14"/>
  <c r="P25" i="14" s="1"/>
  <c r="F24" i="14"/>
  <c r="E24" i="14"/>
  <c r="P24" i="14" s="1"/>
  <c r="F23" i="14"/>
  <c r="E23" i="14"/>
  <c r="P23" i="14" s="1"/>
  <c r="F22" i="14"/>
  <c r="E22" i="14"/>
  <c r="P22" i="14" s="1"/>
  <c r="F21" i="14"/>
  <c r="E21" i="14"/>
  <c r="P21" i="14" s="1"/>
  <c r="F20" i="14"/>
  <c r="E20" i="14"/>
  <c r="P20" i="14" s="1"/>
  <c r="F19" i="14"/>
  <c r="E19" i="14"/>
  <c r="P19" i="14" s="1"/>
  <c r="F18" i="14"/>
  <c r="F17" i="14"/>
  <c r="E17" i="14"/>
  <c r="P17" i="14" s="1"/>
  <c r="F16" i="14"/>
  <c r="D16" i="14"/>
  <c r="F15" i="14"/>
  <c r="E15" i="14"/>
  <c r="P15" i="14" s="1"/>
  <c r="D15" i="14"/>
  <c r="F14" i="14"/>
  <c r="D14" i="14"/>
  <c r="F13" i="14"/>
  <c r="D13" i="14"/>
  <c r="F12" i="14"/>
  <c r="E12" i="14"/>
  <c r="P12" i="14" s="1"/>
  <c r="D12" i="14"/>
  <c r="F11" i="14"/>
  <c r="E11" i="14"/>
  <c r="P11" i="14" s="1"/>
  <c r="D11" i="14"/>
  <c r="F10" i="14"/>
  <c r="D10" i="14"/>
  <c r="F9" i="14"/>
  <c r="E9" i="14"/>
  <c r="D9" i="14"/>
  <c r="F8" i="14"/>
  <c r="D8" i="14"/>
  <c r="F7" i="14"/>
  <c r="D7" i="14"/>
  <c r="F6" i="14"/>
  <c r="D6" i="1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G305" i="8"/>
  <c r="AB278" i="8"/>
  <c r="AB277" i="8"/>
  <c r="AV250" i="8"/>
  <c r="G117"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AB195" i="8"/>
  <c r="P195" i="8"/>
  <c r="AN194" i="8"/>
  <c r="AN193" i="8"/>
  <c r="AN192" i="8"/>
  <c r="I27" i="8" s="1"/>
  <c r="AN175" i="8"/>
  <c r="AF175" i="8"/>
  <c r="W175" i="8"/>
  <c r="O175" i="8"/>
  <c r="AV174" i="8"/>
  <c r="I102" i="8" s="1"/>
  <c r="AV173" i="8"/>
  <c r="I59" i="8" s="1"/>
  <c r="AV172" i="8"/>
  <c r="I58" i="8" s="1"/>
  <c r="AV171" i="8"/>
  <c r="I72" i="8" s="1"/>
  <c r="AV170" i="8"/>
  <c r="I43" i="8" s="1"/>
  <c r="AV169" i="8"/>
  <c r="I40" i="8" s="1"/>
  <c r="BH150" i="8"/>
  <c r="BH152" i="8" s="1"/>
  <c r="NI6" i="24" s="1"/>
  <c r="BG150" i="8"/>
  <c r="BG152" i="8" s="1"/>
  <c r="NH6" i="24" s="1"/>
  <c r="BF150" i="8"/>
  <c r="BE150" i="8"/>
  <c r="BD150" i="8"/>
  <c r="BC150" i="8"/>
  <c r="BB150" i="8"/>
  <c r="BA150" i="8"/>
  <c r="AZ150" i="8"/>
  <c r="AY150" i="8"/>
  <c r="AX150" i="8"/>
  <c r="AX152" i="8" s="1"/>
  <c r="MY6" i="24" s="1"/>
  <c r="AW150" i="8"/>
  <c r="AW152" i="8" s="1"/>
  <c r="MX6" i="24" s="1"/>
  <c r="AV150" i="8"/>
  <c r="AV152" i="8" s="1"/>
  <c r="MW6" i="24" s="1"/>
  <c r="AU150" i="8"/>
  <c r="AU152" i="8" s="1"/>
  <c r="MV6" i="24" s="1"/>
  <c r="AT150" i="8"/>
  <c r="AT152" i="8" s="1"/>
  <c r="MU6" i="24" s="1"/>
  <c r="AS150" i="8"/>
  <c r="AS152" i="8" s="1"/>
  <c r="MT6" i="24" s="1"/>
  <c r="AR150" i="8"/>
  <c r="AR152" i="8" s="1"/>
  <c r="MS6" i="24" s="1"/>
  <c r="AQ150" i="8"/>
  <c r="AQ152" i="8" s="1"/>
  <c r="MR6" i="24" s="1"/>
  <c r="AP150" i="8"/>
  <c r="AP152" i="8" s="1"/>
  <c r="MQ6" i="24" s="1"/>
  <c r="AO150" i="8"/>
  <c r="AN150" i="8"/>
  <c r="AM150" i="8"/>
  <c r="AL150" i="8"/>
  <c r="AK150" i="8"/>
  <c r="AJ150" i="8"/>
  <c r="AI150" i="8"/>
  <c r="AH150" i="8"/>
  <c r="AG150" i="8"/>
  <c r="AF150" i="8"/>
  <c r="AE150" i="8"/>
  <c r="AD150" i="8"/>
  <c r="AC150" i="8"/>
  <c r="AB150" i="8"/>
  <c r="AA150" i="8"/>
  <c r="Z150" i="8"/>
  <c r="Y150" i="8"/>
  <c r="X150" i="8"/>
  <c r="W150" i="8"/>
  <c r="V150" i="8"/>
  <c r="U150" i="8"/>
  <c r="T150" i="8"/>
  <c r="T152" i="8" s="1"/>
  <c r="LU6" i="24" s="1"/>
  <c r="S150" i="8"/>
  <c r="S152" i="8" s="1"/>
  <c r="LT6" i="24" s="1"/>
  <c r="R150" i="8"/>
  <c r="R152" i="8" s="1"/>
  <c r="LS6" i="24" s="1"/>
  <c r="Q150" i="8"/>
  <c r="Q152" i="8" s="1"/>
  <c r="LR6" i="24" s="1"/>
  <c r="P150" i="8"/>
  <c r="P152" i="8" s="1"/>
  <c r="LQ6" i="24" s="1"/>
  <c r="O150" i="8"/>
  <c r="O152" i="8" s="1"/>
  <c r="LP6" i="24" s="1"/>
  <c r="N150" i="8"/>
  <c r="N152" i="8" s="1"/>
  <c r="LO6" i="24" s="1"/>
  <c r="M150" i="8"/>
  <c r="M152" i="8" s="1"/>
  <c r="LN6" i="24" s="1"/>
  <c r="L150" i="8"/>
  <c r="L152" i="8" s="1"/>
  <c r="LM6" i="24" s="1"/>
  <c r="K150" i="8"/>
  <c r="K152" i="8" s="1"/>
  <c r="LL6" i="24" s="1"/>
  <c r="J150" i="8"/>
  <c r="J152" i="8" s="1"/>
  <c r="LK6" i="24" s="1"/>
  <c r="I150" i="8"/>
  <c r="I152" i="8" s="1"/>
  <c r="LJ6" i="24" s="1"/>
  <c r="H150" i="8"/>
  <c r="H152" i="8" s="1"/>
  <c r="LI6" i="24" s="1"/>
  <c r="G150" i="8"/>
  <c r="G152" i="8" s="1"/>
  <c r="LH6" i="24" s="1"/>
  <c r="F150" i="8"/>
  <c r="E150" i="8"/>
  <c r="E152" i="8" s="1"/>
  <c r="LF6" i="24" s="1"/>
  <c r="D150" i="8"/>
  <c r="D152" i="8" s="1"/>
  <c r="LE6" i="24" s="1"/>
  <c r="C150" i="8"/>
  <c r="BF149" i="8"/>
  <c r="BE149" i="8"/>
  <c r="BE151" i="8" s="1"/>
  <c r="BE152" i="8" s="1"/>
  <c r="NF6" i="24" s="1"/>
  <c r="BD149" i="8"/>
  <c r="BD151" i="8" s="1"/>
  <c r="BD152" i="8" s="1"/>
  <c r="NE6" i="24" s="1"/>
  <c r="BC149" i="8"/>
  <c r="BC151" i="8" s="1"/>
  <c r="BC152" i="8" s="1"/>
  <c r="ND6" i="24" s="1"/>
  <c r="BB149" i="8"/>
  <c r="BB151" i="8" s="1"/>
  <c r="BB152" i="8" s="1"/>
  <c r="NC6" i="24" s="1"/>
  <c r="BA149" i="8"/>
  <c r="AZ149" i="8"/>
  <c r="AY149" i="8"/>
  <c r="AY151" i="8" s="1"/>
  <c r="AO149" i="8"/>
  <c r="AN149" i="8"/>
  <c r="AM149" i="8"/>
  <c r="AL149" i="8"/>
  <c r="AK149" i="8"/>
  <c r="AJ149" i="8"/>
  <c r="AI149" i="8"/>
  <c r="AH149" i="8"/>
  <c r="AG149" i="8"/>
  <c r="AG151" i="8" s="1"/>
  <c r="AG152" i="8" s="1"/>
  <c r="MH6" i="24" s="1"/>
  <c r="AF149" i="8"/>
  <c r="AE149" i="8"/>
  <c r="AD149" i="8"/>
  <c r="AC149" i="8"/>
  <c r="AB149" i="8"/>
  <c r="AA149" i="8"/>
  <c r="Z149" i="8"/>
  <c r="Y149" i="8"/>
  <c r="X149" i="8"/>
  <c r="W149" i="8"/>
  <c r="V149" i="8"/>
  <c r="U149" i="8"/>
  <c r="F149" i="8"/>
  <c r="C149" i="8"/>
  <c r="AV101" i="8"/>
  <c r="AV100" i="8"/>
  <c r="AV99" i="8"/>
  <c r="AV98" i="8"/>
  <c r="AV97" i="8"/>
  <c r="AV96" i="8"/>
  <c r="T96" i="8"/>
  <c r="O96" i="8"/>
  <c r="AV95" i="8"/>
  <c r="AV94" i="8"/>
  <c r="AB94" i="8"/>
  <c r="W94" i="8"/>
  <c r="T94" i="8"/>
  <c r="O94" i="8"/>
  <c r="AV93" i="8"/>
  <c r="AV92" i="8"/>
  <c r="AR92" i="8"/>
  <c r="AB92" i="8"/>
  <c r="W92" i="8"/>
  <c r="T92" i="8"/>
  <c r="AV91" i="8"/>
  <c r="AR91" i="8"/>
  <c r="AV90" i="8"/>
  <c r="AR90" i="8"/>
  <c r="AB90" i="8"/>
  <c r="W90" i="8"/>
  <c r="T90" i="8"/>
  <c r="AV89" i="8"/>
  <c r="AR89" i="8"/>
  <c r="AV88" i="8"/>
  <c r="AR88" i="8"/>
  <c r="AB88" i="8"/>
  <c r="W88" i="8"/>
  <c r="T88" i="8"/>
  <c r="AV87" i="8"/>
  <c r="AR87" i="8"/>
  <c r="AV86" i="8"/>
  <c r="AR86" i="8"/>
  <c r="AB86" i="8"/>
  <c r="T86" i="8"/>
  <c r="AV85" i="8"/>
  <c r="AR85" i="8"/>
  <c r="AV84" i="8"/>
  <c r="AR84" i="8"/>
  <c r="AB84" i="8"/>
  <c r="T84" i="8"/>
  <c r="AV83" i="8"/>
  <c r="AR83" i="8"/>
  <c r="AV82" i="8"/>
  <c r="AR82" i="8"/>
  <c r="AB82" i="8"/>
  <c r="T82" i="8"/>
  <c r="AV81" i="8"/>
  <c r="AR81" i="8"/>
  <c r="AV80" i="8"/>
  <c r="AR80" i="8"/>
  <c r="AB80" i="8"/>
  <c r="T80" i="8"/>
  <c r="AV79" i="8"/>
  <c r="AR79" i="8"/>
  <c r="AV78" i="8"/>
  <c r="AR78" i="8"/>
  <c r="AB78" i="8"/>
  <c r="T78" i="8"/>
  <c r="AV77" i="8"/>
  <c r="AR77" i="8"/>
  <c r="AV76" i="8"/>
  <c r="AR76" i="8"/>
  <c r="AB76" i="8"/>
  <c r="T76" i="8"/>
  <c r="AV75" i="8"/>
  <c r="AR75" i="8"/>
  <c r="AV74" i="8"/>
  <c r="AR74" i="8"/>
  <c r="AB74" i="8"/>
  <c r="T74" i="8"/>
  <c r="AV73" i="8"/>
  <c r="AR73" i="8"/>
  <c r="AV72" i="8"/>
  <c r="AR72" i="8"/>
  <c r="AB72" i="8"/>
  <c r="T72" i="8"/>
  <c r="AV67" i="8"/>
  <c r="AV66" i="8"/>
  <c r="AV65" i="8"/>
  <c r="AR65" i="8"/>
  <c r="AV64" i="8"/>
  <c r="AR64" i="8"/>
  <c r="T64" i="8"/>
  <c r="AV63" i="8"/>
  <c r="AR63" i="8"/>
  <c r="T63" i="8"/>
  <c r="AV62" i="8"/>
  <c r="AR62" i="8"/>
  <c r="T62" i="8"/>
  <c r="AV61" i="8"/>
  <c r="AR61" i="8"/>
  <c r="T61" i="8"/>
  <c r="AV60" i="8"/>
  <c r="AR60" i="8"/>
  <c r="T60" i="8"/>
  <c r="AV59" i="8"/>
  <c r="AR59" i="8"/>
  <c r="T59" i="8"/>
  <c r="AV58" i="8"/>
  <c r="AR58" i="8"/>
  <c r="AB58" i="8"/>
  <c r="T58" i="8"/>
  <c r="AV57" i="8"/>
  <c r="AV56" i="8"/>
  <c r="AV55" i="8"/>
  <c r="AV54" i="8"/>
  <c r="AV53" i="8"/>
  <c r="AV52" i="8"/>
  <c r="AV51" i="8"/>
  <c r="AV50" i="8"/>
  <c r="AV49" i="8"/>
  <c r="AV48" i="8"/>
  <c r="AV47" i="8"/>
  <c r="T47" i="8"/>
  <c r="AV46" i="8"/>
  <c r="AV45" i="8"/>
  <c r="T45" i="8"/>
  <c r="AV44" i="8"/>
  <c r="AV43" i="8"/>
  <c r="AR43" i="8"/>
  <c r="AB43" i="8"/>
  <c r="T43" i="8"/>
  <c r="AV42" i="8"/>
  <c r="AV41" i="8"/>
  <c r="AV40" i="8"/>
  <c r="AR40" i="8"/>
  <c r="T40" i="8"/>
  <c r="I215" i="7"/>
  <c r="I214" i="7"/>
  <c r="P187" i="7"/>
  <c r="C83" i="7"/>
  <c r="R146" i="7"/>
  <c r="T72" i="7"/>
  <c r="II6" i="24"/>
  <c r="T71" i="7"/>
  <c r="T70" i="7"/>
  <c r="IA6" i="24"/>
  <c r="T69" i="7"/>
  <c r="HW6" i="24"/>
  <c r="T68" i="7"/>
  <c r="HS6" i="24"/>
  <c r="T67" i="7"/>
  <c r="HO6" i="24"/>
  <c r="T66" i="7"/>
  <c r="HK6" i="24"/>
  <c r="T65" i="7"/>
  <c r="HG6" i="24"/>
  <c r="T64" i="7"/>
  <c r="HC6" i="24"/>
  <c r="T63" i="7"/>
  <c r="GY6" i="24"/>
  <c r="T62" i="7"/>
  <c r="GU6" i="24"/>
  <c r="T61" i="7"/>
  <c r="GQ6" i="24"/>
  <c r="T60" i="7"/>
  <c r="GM6" i="24"/>
  <c r="T59" i="7"/>
  <c r="GI6" i="24"/>
  <c r="T58" i="7"/>
  <c r="GE6" i="24"/>
  <c r="T57" i="7"/>
  <c r="GA6" i="24"/>
  <c r="T56" i="7"/>
  <c r="FW6" i="24"/>
  <c r="T55" i="7"/>
  <c r="FS6" i="24"/>
  <c r="T54" i="7"/>
  <c r="FO6" i="24"/>
  <c r="T52" i="7"/>
  <c r="C52" i="7"/>
  <c r="FH6" i="24" s="1"/>
  <c r="T51" i="7"/>
  <c r="C51" i="7"/>
  <c r="FD6" i="24" s="1"/>
  <c r="T50" i="7"/>
  <c r="C50" i="7"/>
  <c r="EZ6" i="24" s="1"/>
  <c r="T49" i="7"/>
  <c r="C49" i="7"/>
  <c r="EV6" i="24" s="1"/>
  <c r="T48" i="7"/>
  <c r="C48" i="7"/>
  <c r="ER6" i="24" s="1"/>
  <c r="T47" i="7"/>
  <c r="C47" i="7"/>
  <c r="EN6" i="24" s="1"/>
  <c r="T45" i="7"/>
  <c r="C45" i="7"/>
  <c r="EG6" i="24" s="1"/>
  <c r="T44" i="7"/>
  <c r="C44" i="7"/>
  <c r="EC6" i="24" s="1"/>
  <c r="T43" i="7"/>
  <c r="C43" i="7"/>
  <c r="DY6" i="24" s="1"/>
  <c r="T42" i="7"/>
  <c r="C42" i="7"/>
  <c r="DU6" i="24" s="1"/>
  <c r="AC151" i="8" l="1"/>
  <c r="AC152" i="8" s="1"/>
  <c r="MD6" i="24" s="1"/>
  <c r="Y151" i="8"/>
  <c r="Y152" i="8" s="1"/>
  <c r="LZ6" i="24" s="1"/>
  <c r="AZ151" i="8"/>
  <c r="AZ152" i="8" s="1"/>
  <c r="NA6" i="24" s="1"/>
  <c r="BF151" i="8"/>
  <c r="BF152" i="8" s="1"/>
  <c r="NG6" i="24" s="1"/>
  <c r="BA151" i="8"/>
  <c r="BA152" i="8" s="1"/>
  <c r="NB6" i="24" s="1"/>
  <c r="P9" i="14"/>
  <c r="S9" i="14"/>
  <c r="K34" i="14"/>
  <c r="K25" i="14"/>
  <c r="K6" i="14"/>
  <c r="I33" i="14"/>
  <c r="I25" i="14"/>
  <c r="I17" i="14"/>
  <c r="I8" i="14"/>
  <c r="I32" i="14"/>
  <c r="I24" i="14"/>
  <c r="I16" i="14"/>
  <c r="I9" i="14"/>
  <c r="I31" i="14"/>
  <c r="I23" i="14"/>
  <c r="I15" i="14"/>
  <c r="I29" i="14"/>
  <c r="I20" i="14"/>
  <c r="I35" i="14"/>
  <c r="I19" i="14"/>
  <c r="I34" i="14"/>
  <c r="I26" i="14"/>
  <c r="I7" i="14"/>
  <c r="I30" i="14"/>
  <c r="I22" i="14"/>
  <c r="I14" i="14"/>
  <c r="I12" i="14"/>
  <c r="I28" i="14"/>
  <c r="I11" i="14"/>
  <c r="I27" i="14"/>
  <c r="I18" i="14"/>
  <c r="I21" i="14"/>
  <c r="I13" i="14"/>
  <c r="I10" i="14"/>
  <c r="W151" i="8"/>
  <c r="W152" i="8" s="1"/>
  <c r="LX6" i="24" s="1"/>
  <c r="AM151" i="8"/>
  <c r="AM152" i="8" s="1"/>
  <c r="MN6" i="24" s="1"/>
  <c r="AA151" i="8"/>
  <c r="AA152" i="8" s="1"/>
  <c r="MB6" i="24" s="1"/>
  <c r="AI151" i="8"/>
  <c r="AI152" i="8" s="1"/>
  <c r="MJ6" i="24" s="1"/>
  <c r="K9" i="14"/>
  <c r="M7" i="14"/>
  <c r="J7" i="14"/>
  <c r="O7" i="14"/>
  <c r="R7" i="14"/>
  <c r="Q9" i="14"/>
  <c r="J9" i="14"/>
  <c r="R9" i="14"/>
  <c r="J11" i="14"/>
  <c r="O11" i="14"/>
  <c r="R11" i="14"/>
  <c r="J13" i="14"/>
  <c r="R13" i="14"/>
  <c r="Q15" i="14"/>
  <c r="J15" i="14"/>
  <c r="R15" i="14"/>
  <c r="S8" i="14"/>
  <c r="J8" i="14"/>
  <c r="R8" i="14"/>
  <c r="J10" i="14"/>
  <c r="O10" i="14"/>
  <c r="M10" i="14"/>
  <c r="N10" i="14"/>
  <c r="R10" i="14"/>
  <c r="Q12" i="14"/>
  <c r="J12" i="14"/>
  <c r="R12" i="14"/>
  <c r="M14" i="14"/>
  <c r="J14" i="14"/>
  <c r="R14" i="14"/>
  <c r="J16" i="14"/>
  <c r="R16" i="14"/>
  <c r="Q17" i="14"/>
  <c r="J17" i="14"/>
  <c r="R17" i="14"/>
  <c r="K18" i="14"/>
  <c r="J18" i="14"/>
  <c r="R18" i="14"/>
  <c r="J19" i="14"/>
  <c r="R19" i="14"/>
  <c r="Q20" i="14"/>
  <c r="J20" i="14"/>
  <c r="R20" i="14"/>
  <c r="Q21" i="14"/>
  <c r="J21" i="14"/>
  <c r="R21" i="14"/>
  <c r="Q22" i="14"/>
  <c r="J22" i="14"/>
  <c r="R22" i="14"/>
  <c r="Q23" i="14"/>
  <c r="J23" i="14"/>
  <c r="R23" i="14"/>
  <c r="Q24" i="14"/>
  <c r="J24" i="14"/>
  <c r="R24" i="14"/>
  <c r="J25" i="14"/>
  <c r="O25" i="14"/>
  <c r="R25" i="14"/>
  <c r="Q26" i="14"/>
  <c r="J26" i="14"/>
  <c r="R26" i="14"/>
  <c r="J27" i="14"/>
  <c r="O27" i="14"/>
  <c r="R27" i="14"/>
  <c r="Q28" i="14"/>
  <c r="J28" i="14"/>
  <c r="R28" i="14"/>
  <c r="Q29" i="14"/>
  <c r="J29" i="14"/>
  <c r="R29" i="14"/>
  <c r="Q30" i="14"/>
  <c r="J30" i="14"/>
  <c r="R30" i="14"/>
  <c r="M31" i="14"/>
  <c r="J31" i="14"/>
  <c r="O31" i="14"/>
  <c r="L31" i="14"/>
  <c r="R31" i="14"/>
  <c r="J32" i="14"/>
  <c r="R32" i="14"/>
  <c r="Q33" i="14"/>
  <c r="J33" i="14"/>
  <c r="R33" i="14"/>
  <c r="Q34" i="14"/>
  <c r="J34" i="14"/>
  <c r="R34" i="14"/>
  <c r="K13" i="14"/>
  <c r="K7" i="14"/>
  <c r="R6" i="14"/>
  <c r="J6" i="14"/>
  <c r="S38" i="7"/>
  <c r="CN6" i="24" s="1"/>
  <c r="S30" i="14"/>
  <c r="S32" i="14"/>
  <c r="S34" i="14"/>
  <c r="S29" i="14"/>
  <c r="S27" i="14"/>
  <c r="S25" i="14"/>
  <c r="S23" i="14"/>
  <c r="S21" i="14"/>
  <c r="S17" i="14"/>
  <c r="S12" i="14"/>
  <c r="S14" i="14"/>
  <c r="S10" i="14"/>
  <c r="S31" i="14"/>
  <c r="S33" i="14"/>
  <c r="S35" i="14"/>
  <c r="S28" i="14"/>
  <c r="S26" i="14"/>
  <c r="S24" i="14"/>
  <c r="S22" i="14"/>
  <c r="S20" i="14"/>
  <c r="S15" i="14"/>
  <c r="S11" i="14"/>
  <c r="S7" i="14"/>
  <c r="K16" i="14"/>
  <c r="K19" i="14"/>
  <c r="K15" i="14"/>
  <c r="S6" i="14"/>
  <c r="M13" i="14"/>
  <c r="S13" i="14"/>
  <c r="N8" i="14"/>
  <c r="M6" i="14"/>
  <c r="O6" i="14"/>
  <c r="N6" i="14"/>
  <c r="Q16" i="14"/>
  <c r="Q18" i="14"/>
  <c r="Q19" i="14"/>
  <c r="Q25" i="14"/>
  <c r="M25" i="14"/>
  <c r="Q27" i="14"/>
  <c r="M27" i="14"/>
  <c r="K35" i="14"/>
  <c r="K31" i="14"/>
  <c r="K10" i="14"/>
  <c r="T100" i="8"/>
  <c r="S44" i="9"/>
  <c r="AY152" i="8"/>
  <c r="MZ6" i="24" s="1"/>
  <c r="AE151" i="8"/>
  <c r="AE152" i="8" s="1"/>
  <c r="MF6" i="24" s="1"/>
  <c r="U151" i="8"/>
  <c r="U152" i="8" s="1"/>
  <c r="LV6" i="24" s="1"/>
  <c r="AO151" i="8"/>
  <c r="AO152" i="8" s="1"/>
  <c r="MP6" i="24" s="1"/>
  <c r="AK151" i="8"/>
  <c r="AK152" i="8" s="1"/>
  <c r="ML6" i="24" s="1"/>
  <c r="C151" i="8"/>
  <c r="C152" i="8" s="1"/>
  <c r="LD6" i="24" s="1"/>
  <c r="K23" i="14"/>
  <c r="K28" i="14"/>
  <c r="K20" i="14"/>
  <c r="Q14" i="14"/>
  <c r="Q31" i="14"/>
  <c r="Q32" i="14"/>
  <c r="Q11" i="14"/>
  <c r="Q13" i="14"/>
  <c r="Q10" i="14"/>
  <c r="Q8" i="14"/>
  <c r="O8" i="14"/>
  <c r="M8" i="14"/>
  <c r="O12" i="14"/>
  <c r="N12" i="14"/>
  <c r="M12" i="14"/>
  <c r="O14" i="14"/>
  <c r="N14" i="14"/>
  <c r="O17" i="14"/>
  <c r="M17" i="14"/>
  <c r="N17" i="14"/>
  <c r="O20" i="14"/>
  <c r="M20" i="14"/>
  <c r="N20" i="14"/>
  <c r="O21" i="14"/>
  <c r="M21" i="14"/>
  <c r="N21" i="14"/>
  <c r="O22" i="14"/>
  <c r="N22" i="14"/>
  <c r="M22" i="14"/>
  <c r="O23" i="14"/>
  <c r="N23" i="14"/>
  <c r="M23" i="14"/>
  <c r="O24" i="14"/>
  <c r="M24" i="14"/>
  <c r="N24" i="14"/>
  <c r="L25" i="14"/>
  <c r="O26" i="14"/>
  <c r="N26" i="14"/>
  <c r="M26" i="14"/>
  <c r="L27" i="14"/>
  <c r="N27" i="14"/>
  <c r="O28" i="14"/>
  <c r="N28" i="14"/>
  <c r="M28" i="14"/>
  <c r="O29" i="14"/>
  <c r="N29" i="14"/>
  <c r="M29" i="14"/>
  <c r="O30" i="14"/>
  <c r="N30" i="14"/>
  <c r="M30" i="14"/>
  <c r="O32" i="14"/>
  <c r="M32" i="14"/>
  <c r="N32" i="14"/>
  <c r="O33" i="14"/>
  <c r="N33" i="14"/>
  <c r="M33" i="14"/>
  <c r="O34" i="14"/>
  <c r="N34" i="14"/>
  <c r="M34" i="14"/>
  <c r="O9" i="14"/>
  <c r="N9" i="14"/>
  <c r="M9" i="14"/>
  <c r="N11" i="14"/>
  <c r="M11" i="14"/>
  <c r="L13" i="14"/>
  <c r="O13" i="14"/>
  <c r="O15" i="14"/>
  <c r="N15" i="14"/>
  <c r="M15" i="14"/>
  <c r="N7" i="14"/>
  <c r="N31" i="14"/>
  <c r="N25" i="14"/>
  <c r="O19" i="14"/>
  <c r="N19" i="14"/>
  <c r="M19" i="14"/>
  <c r="M16" i="14"/>
  <c r="O16" i="14"/>
  <c r="N16" i="14"/>
  <c r="O18" i="14"/>
  <c r="N13" i="14"/>
  <c r="M18" i="14"/>
  <c r="N18" i="14"/>
  <c r="L6" i="14"/>
  <c r="K22" i="14"/>
  <c r="K24" i="14"/>
  <c r="K26" i="14"/>
  <c r="K27" i="14"/>
  <c r="K30" i="14"/>
  <c r="K32" i="14"/>
  <c r="S82" i="9"/>
  <c r="S43" i="9"/>
  <c r="S42" i="9"/>
  <c r="S80" i="9"/>
  <c r="K21" i="14"/>
  <c r="K29" i="14"/>
  <c r="K33" i="14"/>
  <c r="T67" i="8"/>
  <c r="AB100" i="8"/>
  <c r="F151" i="8"/>
  <c r="F152" i="8" s="1"/>
  <c r="LG6" i="24" s="1"/>
  <c r="V151" i="8"/>
  <c r="V152" i="8" s="1"/>
  <c r="LW6" i="24" s="1"/>
  <c r="X151" i="8"/>
  <c r="X152" i="8" s="1"/>
  <c r="LY6" i="24" s="1"/>
  <c r="Z151" i="8"/>
  <c r="Z152" i="8" s="1"/>
  <c r="MA6" i="24" s="1"/>
  <c r="AB151" i="8"/>
  <c r="AB152" i="8" s="1"/>
  <c r="MC6" i="24" s="1"/>
  <c r="AD151" i="8"/>
  <c r="AD152" i="8" s="1"/>
  <c r="ME6" i="24" s="1"/>
  <c r="AF151" i="8"/>
  <c r="AF152" i="8" s="1"/>
  <c r="MG6" i="24" s="1"/>
  <c r="AH151" i="8"/>
  <c r="AH152" i="8" s="1"/>
  <c r="MI6" i="24" s="1"/>
  <c r="AJ151" i="8"/>
  <c r="AJ152" i="8" s="1"/>
  <c r="MK6" i="24" s="1"/>
  <c r="AL151" i="8"/>
  <c r="AL152" i="8" s="1"/>
  <c r="MM6" i="24" s="1"/>
  <c r="AN151" i="8"/>
  <c r="AN152" i="8" s="1"/>
  <c r="MO6" i="24" s="1"/>
  <c r="AV175" i="8"/>
  <c r="U27" i="8" s="1"/>
  <c r="AN195" i="8"/>
  <c r="AL27" i="8" s="1"/>
  <c r="L34" i="14"/>
  <c r="L33" i="14"/>
  <c r="L32" i="14"/>
  <c r="L30" i="14"/>
  <c r="L29" i="14"/>
  <c r="L28" i="14"/>
  <c r="L26" i="14"/>
  <c r="L24" i="14"/>
  <c r="L23" i="14"/>
  <c r="L22" i="14"/>
  <c r="L21" i="14"/>
  <c r="L20" i="14"/>
  <c r="L19" i="14"/>
  <c r="L18" i="14"/>
  <c r="L17" i="14"/>
  <c r="L16" i="14"/>
  <c r="L15" i="14"/>
  <c r="L14" i="14"/>
  <c r="L12" i="14"/>
  <c r="S19" i="14"/>
  <c r="S18" i="14"/>
  <c r="S16" i="14"/>
  <c r="L8" i="14"/>
  <c r="L10" i="14"/>
  <c r="L7" i="14"/>
  <c r="L9" i="14"/>
  <c r="L11" i="14"/>
  <c r="K8" i="14"/>
  <c r="K11" i="14"/>
  <c r="K12" i="14"/>
  <c r="K14" i="14"/>
  <c r="K17" i="1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S205" i="8" s="1"/>
  <c r="I132" i="4"/>
  <c r="I131" i="4"/>
  <c r="JO6" i="24" s="1"/>
  <c r="I130" i="4"/>
  <c r="JN6" i="24" s="1"/>
  <c r="I129" i="4"/>
  <c r="P201" i="8" s="1"/>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O10" i="8" s="1"/>
  <c r="L6" i="24"/>
  <c r="C5" i="24" s="1"/>
  <c r="K6" i="24"/>
  <c r="B5" i="24" s="1"/>
  <c r="AE6" i="24" l="1"/>
  <c r="I20" i="7"/>
  <c r="N147" i="9"/>
  <c r="AM135" i="8"/>
  <c r="BC6" i="24"/>
  <c r="AJ6" i="24"/>
  <c r="JQ6" i="24"/>
  <c r="JP6" i="24"/>
  <c r="K205" i="8"/>
  <c r="AJ205" i="8" s="1"/>
  <c r="JM6" i="24"/>
  <c r="BA27" i="8"/>
  <c r="AC6" i="24"/>
  <c r="I42" i="4"/>
  <c r="AW6" i="24" s="1"/>
  <c r="I162" i="4"/>
  <c r="KT6" i="24" s="1"/>
  <c r="KR6" i="24"/>
  <c r="Q6" i="24"/>
  <c r="O85" i="7"/>
  <c r="M6" i="24"/>
  <c r="I34" i="4"/>
  <c r="AO6" i="24" s="1"/>
  <c r="AM132" i="8"/>
  <c r="AI6" i="24"/>
  <c r="G136" i="9"/>
  <c r="V7" i="5"/>
  <c r="F6" i="24" s="1"/>
  <c r="V8" i="5"/>
  <c r="G6" i="24" s="1"/>
  <c r="P107" i="9"/>
  <c r="Y6" i="24"/>
  <c r="W6" i="24"/>
  <c r="V6" i="24"/>
  <c r="U6" i="24"/>
  <c r="V11" i="5"/>
  <c r="J6" i="24" s="1"/>
  <c r="V10" i="5"/>
  <c r="I6" i="24" s="1"/>
  <c r="V6" i="5"/>
  <c r="V9" i="5"/>
  <c r="H6" i="24" s="1"/>
  <c r="J5" i="24"/>
  <c r="I5" i="24"/>
  <c r="H5" i="24"/>
  <c r="G5" i="24"/>
  <c r="U17" i="5"/>
  <c r="D18" i="5" s="1"/>
  <c r="E5" i="24"/>
  <c r="L6" i="7"/>
  <c r="CD6" i="24"/>
  <c r="AB6" i="24"/>
  <c r="A6" i="24"/>
  <c r="AR6" i="24"/>
  <c r="CS6" i="24"/>
  <c r="F12" i="7"/>
  <c r="P89" i="9"/>
  <c r="O132" i="9"/>
  <c r="C162" i="9" s="1"/>
  <c r="AV119" i="8"/>
  <c r="D218" i="8" s="1"/>
  <c r="O86" i="7"/>
  <c r="J202" i="9"/>
  <c r="AB258" i="8"/>
  <c r="P127" i="8"/>
  <c r="Q342" i="8" s="1"/>
  <c r="I195" i="7"/>
  <c r="G140" i="9"/>
  <c r="D11" i="9"/>
  <c r="G94" i="7"/>
  <c r="G274" i="7" s="1"/>
  <c r="D17" i="7"/>
  <c r="I16" i="8"/>
  <c r="J204" i="9"/>
  <c r="G143" i="9"/>
  <c r="M18" i="8"/>
  <c r="P130" i="8"/>
  <c r="F19" i="7"/>
  <c r="F13" i="9"/>
  <c r="AB260" i="8"/>
  <c r="I197" i="7"/>
  <c r="G97" i="7"/>
  <c r="G275" i="7" s="1"/>
  <c r="I13" i="9"/>
  <c r="AC129" i="8"/>
  <c r="W18" i="8"/>
  <c r="J142" i="9"/>
  <c r="J96" i="7"/>
  <c r="I19" i="7"/>
  <c r="N161" i="9"/>
  <c r="G147" i="9"/>
  <c r="I25" i="8"/>
  <c r="AO217" i="8"/>
  <c r="N156" i="7"/>
  <c r="D26" i="7"/>
  <c r="D20" i="9"/>
  <c r="P134" i="8"/>
  <c r="G101" i="7"/>
  <c r="G162" i="9"/>
  <c r="N15" i="9"/>
  <c r="AB268" i="8"/>
  <c r="I204" i="7"/>
  <c r="G157" i="7"/>
  <c r="J212" i="9"/>
  <c r="N218" i="8"/>
  <c r="AP20" i="8"/>
  <c r="N21" i="7"/>
  <c r="Q14" i="9"/>
  <c r="AZ19" i="8"/>
  <c r="Q20" i="7"/>
  <c r="M19" i="9"/>
  <c r="AO218" i="8"/>
  <c r="N157" i="7"/>
  <c r="J219" i="9"/>
  <c r="AB275" i="8"/>
  <c r="I212" i="7"/>
  <c r="N162" i="9"/>
  <c r="AL24" i="8"/>
  <c r="M25" i="7"/>
  <c r="U33" i="8"/>
  <c r="F33" i="7"/>
  <c r="H35" i="9"/>
  <c r="G151" i="9"/>
  <c r="P138" i="8"/>
  <c r="G105" i="7"/>
  <c r="N152" i="9"/>
  <c r="Q35" i="9"/>
  <c r="AM139" i="8"/>
  <c r="M107" i="7"/>
  <c r="BC33" i="8"/>
  <c r="Q33" i="7"/>
  <c r="D5" i="9"/>
  <c r="K5" i="8"/>
  <c r="D4" i="7"/>
  <c r="H5" i="9"/>
  <c r="U5" i="8"/>
  <c r="H4" i="7"/>
  <c r="J5" i="9"/>
  <c r="AE5" i="8"/>
  <c r="J4" i="7"/>
  <c r="L5" i="9"/>
  <c r="AP5" i="8"/>
  <c r="L4" i="7"/>
  <c r="F8" i="9"/>
  <c r="G7" i="7"/>
  <c r="K8" i="8"/>
  <c r="H8" i="9"/>
  <c r="O8" i="8"/>
  <c r="H7" i="7"/>
  <c r="I8" i="9"/>
  <c r="S8" i="8"/>
  <c r="I7" i="7"/>
  <c r="J8" i="9"/>
  <c r="W8" i="8"/>
  <c r="J7" i="7"/>
  <c r="K8" i="9"/>
  <c r="AA8" i="8"/>
  <c r="K7" i="7"/>
  <c r="L8" i="9"/>
  <c r="AE8" i="8"/>
  <c r="L7" i="7"/>
  <c r="M8" i="9"/>
  <c r="M7" i="7"/>
  <c r="AI8" i="8"/>
  <c r="N8" i="9"/>
  <c r="AM8" i="8"/>
  <c r="N7" i="7"/>
  <c r="O8" i="9"/>
  <c r="O7" i="7"/>
  <c r="AQ8" i="8"/>
  <c r="K8" i="7"/>
  <c r="J11" i="7"/>
  <c r="M11" i="7"/>
  <c r="J12" i="7"/>
  <c r="M12" i="7"/>
  <c r="J13" i="7"/>
  <c r="M13" i="7"/>
  <c r="I28" i="7"/>
  <c r="I29" i="7"/>
  <c r="I30" i="7"/>
  <c r="I31" i="7"/>
  <c r="O29" i="7"/>
  <c r="O31" i="7"/>
  <c r="N29" i="8"/>
  <c r="N30" i="8"/>
  <c r="N31" i="8"/>
  <c r="N32" i="8"/>
  <c r="AH29" i="8"/>
  <c r="AH30" i="8"/>
  <c r="AH31" i="8"/>
  <c r="AH32" i="8"/>
  <c r="BA29" i="8"/>
  <c r="H29" i="9"/>
  <c r="H31" i="9"/>
  <c r="H33" i="9"/>
  <c r="H34" i="9"/>
  <c r="N29" i="9"/>
  <c r="N31" i="9"/>
  <c r="N33" i="9"/>
  <c r="D24" i="9"/>
  <c r="D25" i="9"/>
  <c r="D26" i="9"/>
  <c r="J23" i="9"/>
  <c r="J25" i="9"/>
  <c r="N24" i="9"/>
  <c r="AV118" i="8"/>
  <c r="D216" i="8" s="1"/>
  <c r="O131" i="9"/>
  <c r="C160" i="9" s="1"/>
  <c r="J199" i="9"/>
  <c r="AB255" i="8"/>
  <c r="N216" i="8"/>
  <c r="P121" i="8"/>
  <c r="I192" i="7"/>
  <c r="G155" i="7"/>
  <c r="G134" i="9"/>
  <c r="F15" i="9"/>
  <c r="G88" i="7"/>
  <c r="F21" i="7"/>
  <c r="G160" i="9"/>
  <c r="M20" i="8"/>
  <c r="H160" i="9"/>
  <c r="S216" i="8"/>
  <c r="I21" i="8" s="1"/>
  <c r="P124" i="8"/>
  <c r="G91" i="7"/>
  <c r="D22" i="7"/>
  <c r="G137" i="9"/>
  <c r="H155" i="7"/>
  <c r="M137" i="9"/>
  <c r="I22" i="8"/>
  <c r="H156" i="7"/>
  <c r="H161" i="9"/>
  <c r="S217" i="8"/>
  <c r="D23" i="7"/>
  <c r="D17" i="9"/>
  <c r="AQ124" i="8"/>
  <c r="L91" i="7"/>
  <c r="G139" i="9"/>
  <c r="I15" i="8"/>
  <c r="D16" i="7"/>
  <c r="D10" i="9"/>
  <c r="P126" i="8"/>
  <c r="G93" i="7"/>
  <c r="J143" i="9"/>
  <c r="AC130" i="8"/>
  <c r="W19" i="8"/>
  <c r="I14" i="9"/>
  <c r="J97" i="7"/>
  <c r="J206" i="9"/>
  <c r="AB262" i="8"/>
  <c r="AO216" i="8"/>
  <c r="P132" i="8"/>
  <c r="I199" i="7"/>
  <c r="N155" i="7"/>
  <c r="N160" i="9"/>
  <c r="D19" i="9"/>
  <c r="G99" i="7"/>
  <c r="D25" i="7"/>
  <c r="G145" i="9"/>
  <c r="I24" i="8"/>
  <c r="M99" i="7"/>
  <c r="N145" i="9"/>
  <c r="P136" i="8"/>
  <c r="G149" i="9"/>
  <c r="D21" i="9"/>
  <c r="I26" i="8"/>
  <c r="G103" i="7"/>
  <c r="D27" i="7"/>
  <c r="S218" i="8"/>
  <c r="H157" i="7"/>
  <c r="I205" i="7" s="1"/>
  <c r="H162" i="9"/>
  <c r="J213" i="9" s="1"/>
  <c r="M16" i="9" s="1"/>
  <c r="M22" i="7"/>
  <c r="J214" i="9"/>
  <c r="H163" i="9"/>
  <c r="M17" i="9"/>
  <c r="AB270" i="8"/>
  <c r="AL22" i="8"/>
  <c r="I206" i="7"/>
  <c r="S219" i="8"/>
  <c r="H158" i="7"/>
  <c r="M23" i="7"/>
  <c r="C2" i="14"/>
  <c r="J215" i="9"/>
  <c r="M11" i="9"/>
  <c r="AL16" i="8"/>
  <c r="AB271" i="8"/>
  <c r="I208" i="7"/>
  <c r="M17" i="7"/>
  <c r="J217" i="9"/>
  <c r="AB273" i="8"/>
  <c r="AP18" i="8"/>
  <c r="I210" i="7"/>
  <c r="N13" i="9"/>
  <c r="N19" i="7"/>
  <c r="Q13" i="9"/>
  <c r="AZ18" i="8"/>
  <c r="Q19" i="7"/>
  <c r="N163" i="9"/>
  <c r="M20" i="9"/>
  <c r="AL25" i="8"/>
  <c r="AO219" i="8"/>
  <c r="N158" i="7"/>
  <c r="M26" i="7"/>
  <c r="M21" i="9"/>
  <c r="AL26" i="8"/>
  <c r="M27" i="7"/>
  <c r="K35" i="9"/>
  <c r="P139" i="8"/>
  <c r="AH33" i="8"/>
  <c r="G106" i="7"/>
  <c r="G152" i="9"/>
  <c r="I33" i="7"/>
  <c r="AM137" i="8"/>
  <c r="AR33" i="8"/>
  <c r="M106" i="7"/>
  <c r="N149" i="9"/>
  <c r="N35" i="9"/>
  <c r="M33" i="7"/>
  <c r="Y34" i="8"/>
  <c r="H34" i="7"/>
  <c r="J37" i="9"/>
  <c r="P5" i="8"/>
  <c r="F5" i="9"/>
  <c r="F4" i="7"/>
  <c r="Z5" i="8"/>
  <c r="I5" i="9"/>
  <c r="I4" i="7"/>
  <c r="AK5" i="8"/>
  <c r="K5" i="9"/>
  <c r="K4" i="7"/>
  <c r="K7" i="8"/>
  <c r="F7" i="9"/>
  <c r="G6" i="7"/>
  <c r="H7" i="9"/>
  <c r="O7" i="8"/>
  <c r="H6" i="7"/>
  <c r="S7" i="8"/>
  <c r="I7" i="9"/>
  <c r="I6" i="7"/>
  <c r="J7" i="9"/>
  <c r="W7" i="8"/>
  <c r="J6" i="7"/>
  <c r="K7" i="9"/>
  <c r="AA7" i="8"/>
  <c r="K6" i="7"/>
  <c r="L7" i="9"/>
  <c r="AE7" i="8"/>
  <c r="AI7" i="8"/>
  <c r="M7" i="9"/>
  <c r="M6" i="7"/>
  <c r="N7" i="9"/>
  <c r="AM7" i="8"/>
  <c r="N6" i="7"/>
  <c r="AQ7" i="8"/>
  <c r="O7" i="9"/>
  <c r="O6" i="7"/>
  <c r="G8" i="7"/>
  <c r="F11" i="7"/>
  <c r="L11" i="7"/>
  <c r="L12" i="7"/>
  <c r="F13" i="7"/>
  <c r="L13" i="7"/>
  <c r="D28" i="7"/>
  <c r="H13" i="7"/>
  <c r="H11" i="7"/>
  <c r="H12" i="7"/>
  <c r="D29" i="7"/>
  <c r="D30" i="7"/>
  <c r="D31" i="7"/>
  <c r="O28" i="7"/>
  <c r="O30" i="7"/>
  <c r="I29" i="8"/>
  <c r="I30" i="8"/>
  <c r="I31" i="8"/>
  <c r="I32" i="8"/>
  <c r="AB29" i="8"/>
  <c r="AB30" i="8"/>
  <c r="AB31" i="8"/>
  <c r="AB32" i="8"/>
  <c r="AV29" i="8"/>
  <c r="I134" i="4"/>
  <c r="JR6" i="24" s="1"/>
  <c r="H28" i="9"/>
  <c r="H30" i="9"/>
  <c r="H32" i="9"/>
  <c r="D34" i="9"/>
  <c r="N28" i="9"/>
  <c r="N30" i="9"/>
  <c r="N32" i="9"/>
  <c r="N34" i="9"/>
  <c r="F24" i="9"/>
  <c r="F25" i="9"/>
  <c r="F26" i="9"/>
  <c r="I159" i="4"/>
  <c r="KQ6" i="24" s="1"/>
  <c r="J24" i="9"/>
  <c r="N23" i="9"/>
  <c r="J254" i="9" l="1"/>
  <c r="M10" i="9"/>
  <c r="M16" i="7"/>
  <c r="AL15" i="8"/>
  <c r="AB256" i="8"/>
  <c r="G247" i="7"/>
  <c r="I193" i="7"/>
  <c r="Q312" i="8"/>
  <c r="Q340" i="8"/>
  <c r="G90" i="7"/>
  <c r="E6" i="24"/>
  <c r="J278" i="9"/>
  <c r="J200" i="9"/>
  <c r="NM6" i="24"/>
  <c r="NR6" i="24"/>
  <c r="G272" i="7"/>
  <c r="J280" i="9"/>
  <c r="J256" i="9"/>
  <c r="J282" i="9"/>
  <c r="J258" i="9"/>
  <c r="G251" i="7"/>
  <c r="G276" i="7"/>
  <c r="J281" i="9"/>
  <c r="J257" i="9"/>
  <c r="P123" i="8"/>
  <c r="F5" i="24"/>
  <c r="G250" i="7"/>
  <c r="Q315" i="8"/>
  <c r="Q343" i="8"/>
  <c r="Q316" i="8"/>
  <c r="Q344" i="8"/>
  <c r="J26" i="9"/>
  <c r="C155" i="7"/>
  <c r="P155" i="7"/>
  <c r="C157" i="7"/>
  <c r="P157" i="7"/>
  <c r="N25" i="9"/>
  <c r="AB269" i="8"/>
  <c r="AL21" i="8"/>
  <c r="D16" i="9"/>
  <c r="R151" i="7"/>
  <c r="R37" i="7"/>
  <c r="R1" i="7"/>
  <c r="G249" i="7"/>
  <c r="R78" i="9"/>
  <c r="R40" i="9"/>
  <c r="R1" i="9"/>
  <c r="R157" i="9"/>
  <c r="Q314" i="8"/>
  <c r="BG1" i="8"/>
  <c r="BG69" i="8"/>
  <c r="BH37" i="8"/>
  <c r="BH143" i="8"/>
  <c r="BG213" i="8"/>
  <c r="BG164" i="8"/>
  <c r="AZ18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9" authorId="0" shapeId="0" xr:uid="{00000000-0006-0000-0200-000001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0300-000001000000}">
      <text>
        <r>
          <rPr>
            <sz val="12"/>
            <color indexed="81"/>
            <rFont val="ＭＳ Ｐゴシック"/>
            <family val="3"/>
            <charset val="128"/>
          </rPr>
          <t>7ページ
①払込資本金　計から転載</t>
        </r>
      </text>
    </comment>
    <comment ref="U27" authorId="0" shapeId="0" xr:uid="{00000000-0006-0000-0300-000002000000}">
      <text>
        <r>
          <rPr>
            <sz val="12"/>
            <color indexed="81"/>
            <rFont val="ＭＳ Ｐゴシック"/>
            <family val="3"/>
            <charset val="128"/>
          </rPr>
          <t>6ページ
測量等実績高　計から転載</t>
        </r>
      </text>
    </comment>
    <comment ref="AL27" authorId="0" shapeId="0" xr:uid="{00000000-0006-0000-0300-000003000000}">
      <text>
        <r>
          <rPr>
            <sz val="12"/>
            <color indexed="81"/>
            <rFont val="ＭＳ Ｐゴシック"/>
            <family val="3"/>
            <charset val="128"/>
          </rPr>
          <t>7ページ
自己資本額　④計から転載</t>
        </r>
      </text>
    </comment>
    <comment ref="AR71" authorId="0" shapeId="0" xr:uid="{00000000-0006-0000-0300-000004000000}">
      <text>
        <r>
          <rPr>
            <sz val="12"/>
            <color indexed="81"/>
            <rFont val="ＭＳ Ｐゴシック"/>
            <family val="3"/>
            <charset val="128"/>
          </rPr>
          <t>5ページから転載</t>
        </r>
        <r>
          <rPr>
            <sz val="9"/>
            <color indexed="81"/>
            <rFont val="ＭＳ Ｐゴシック"/>
            <family val="3"/>
            <charset val="128"/>
          </rPr>
          <t xml:space="preserve">
</t>
        </r>
      </text>
    </comment>
    <comment ref="F220" authorId="0" shapeId="0" xr:uid="{00000000-0006-0000-0300-000005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<sst xmlns="http://schemas.openxmlformats.org/spreadsheetml/2006/main" count="4206" uniqueCount="2459">
  <si>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</si>
  <si>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</si>
  <si>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</si>
  <si>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</si>
  <si>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</si>
  <si>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</si>
  <si>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</si>
  <si>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</si>
  <si>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</si>
  <si>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</si>
  <si>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</si>
  <si>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</si>
  <si>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</si>
  <si>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</si>
  <si>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</si>
  <si>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</si>
  <si>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</si>
  <si>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</si>
  <si>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</si>
  <si>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</si>
  <si>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</si>
  <si>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</si>
  <si>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</si>
  <si>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</si>
  <si>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</si>
  <si>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</si>
  <si>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</si>
  <si>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</si>
  <si>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</si>
  <si>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</si>
  <si>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</si>
  <si>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</si>
  <si>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</si>
  <si>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</si>
  <si>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</si>
  <si>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</si>
  <si>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</si>
  <si>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</si>
  <si>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</si>
  <si>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</si>
  <si>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</si>
  <si>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</si>
  <si>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</si>
  <si>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</si>
  <si>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</si>
  <si>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</si>
  <si>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</si>
  <si>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</si>
  <si>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</si>
  <si>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</si>
  <si>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</si>
  <si>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</si>
  <si>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r>
      <t>市区又は郡町村名を入力</t>
    </r>
    <r>
      <rPr>
        <sz val="9"/>
        <color indexed="8"/>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</si>
  <si>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</si>
  <si>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</si>
  <si>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</si>
  <si>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</si>
  <si>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</si>
  <si>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</si>
  <si>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</si>
  <si>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</si>
  <si>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</si>
  <si>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</si>
  <si>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</si>
  <si>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</si>
  <si>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</si>
  <si>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</si>
  <si>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</si>
  <si>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</si>
  <si>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</si>
  <si>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</si>
  <si>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</si>
  <si>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</si>
  <si>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</si>
  <si>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</si>
  <si>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</si>
  <si>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</si>
  <si>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</si>
  <si>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</si>
  <si>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</si>
  <si>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</si>
  <si>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</si>
  <si>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</si>
  <si>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r>
      <t>電話番号を入力（半角入力）（例0</t>
    </r>
    <r>
      <rPr>
        <sz val="11"/>
        <color indexed="8"/>
        <rFont val="ＭＳ Ｐゴシック"/>
        <family val="3"/>
        <charset val="128"/>
      </rPr>
      <t>22-123-9876)</t>
    </r>
    <rPh sb="0" eb="2">
      <t>デンワ</t>
    </rPh>
    <rPh sb="2" eb="4">
      <t>バンゴウ</t>
    </rPh>
    <rPh sb="5" eb="7">
      <t>ニュウリョク</t>
    </rPh>
    <rPh sb="8" eb="10">
      <t>ハンカク</t>
    </rPh>
    <rPh sb="10" eb="12">
      <t>ニュウリョク</t>
    </rPh>
    <rPh sb="14" eb="15">
      <t>レイ</t>
    </rPh>
    <phoneticPr fontId="3"/>
  </si>
  <si>
    <t>2-18</t>
    <phoneticPr fontId="3"/>
  </si>
  <si>
    <t>ＦＡＸ番号</t>
    <rPh sb="3" eb="5">
      <t>バンゴウ</t>
    </rPh>
    <phoneticPr fontId="3"/>
  </si>
  <si>
    <r>
      <t>ＦＡＸ番号を入力（半角入力）（例0</t>
    </r>
    <r>
      <rPr>
        <sz val="11"/>
        <color indexed="8"/>
        <rFont val="ＭＳ Ｐゴシック"/>
        <family val="3"/>
        <charset val="128"/>
      </rPr>
      <t>22-123-4567)</t>
    </r>
    <rPh sb="3" eb="5">
      <t>バンゴウ</t>
    </rPh>
    <rPh sb="6" eb="8">
      <t>ニュウリョク</t>
    </rPh>
    <rPh sb="9" eb="11">
      <t>ハンカク</t>
    </rPh>
    <rPh sb="11" eb="13">
      <t>ニュウリョク</t>
    </rPh>
    <rPh sb="15" eb="16">
      <t>レイ</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</si>
  <si>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</si>
  <si>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</si>
  <si>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</si>
  <si>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</si>
  <si>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</si>
  <si>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</si>
  <si>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</si>
  <si>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</si>
  <si>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</si>
  <si>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</si>
  <si>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</si>
  <si>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</si>
  <si>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</si>
  <si>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</si>
  <si>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</si>
  <si>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</si>
  <si>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</si>
  <si>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</si>
  <si>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</si>
  <si>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</si>
  <si>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</si>
  <si>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</si>
  <si>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</si>
  <si>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</si>
  <si>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</si>
  <si>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</si>
  <si>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</si>
  <si>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</si>
  <si>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</si>
  <si>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</si>
  <si>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</si>
  <si>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</si>
  <si>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</si>
  <si>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</si>
  <si>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</si>
  <si>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</si>
  <si>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</si>
  <si>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</si>
  <si>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</si>
  <si>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</si>
  <si>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</si>
  <si>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</si>
  <si>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</si>
  <si>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</si>
  <si>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</si>
  <si>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</si>
  <si>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</si>
  <si>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</si>
  <si>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</si>
  <si>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</si>
  <si>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</si>
  <si>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</si>
  <si>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</si>
  <si>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</si>
  <si>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</si>
  <si>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</si>
  <si>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</si>
  <si>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</si>
  <si>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</si>
  <si>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</si>
  <si>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</si>
  <si>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</si>
  <si>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</si>
  <si>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</si>
  <si>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</si>
  <si>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</si>
  <si>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</si>
  <si>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</si>
  <si>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</si>
  <si>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</si>
  <si>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</si>
  <si>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</si>
  <si>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</si>
  <si>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</si>
  <si>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</si>
  <si>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</si>
  <si>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</si>
  <si>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</si>
  <si>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</si>
  <si>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2-57</t>
  </si>
  <si>
    <t>－</t>
    <phoneticPr fontId="3"/>
  </si>
  <si>
    <t>2-58</t>
  </si>
  <si>
    <t>2-59</t>
  </si>
  <si>
    <t>2-60</t>
  </si>
  <si>
    <t>2-61</t>
  </si>
  <si>
    <t>2-62</t>
  </si>
  <si>
    <t>2-63</t>
  </si>
  <si>
    <t>2-64</t>
  </si>
  <si>
    <t>2-65</t>
  </si>
  <si>
    <t>2-66</t>
  </si>
  <si>
    <t>2-67</t>
  </si>
  <si>
    <t>2-68</t>
  </si>
  <si>
    <t>2-69</t>
  </si>
  <si>
    <t>2-70</t>
  </si>
  <si>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</si>
  <si>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</si>
  <si>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</si>
  <si>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</si>
  <si>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</si>
  <si>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</si>
  <si>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</si>
  <si>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</si>
  <si>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</si>
  <si>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</si>
  <si>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</si>
  <si>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</si>
  <si>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</si>
  <si>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</si>
  <si>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</si>
  <si>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</si>
  <si>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</si>
  <si>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</si>
  <si>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</si>
  <si>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</si>
  <si>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</si>
  <si>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</si>
  <si>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</si>
  <si>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</si>
  <si>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</si>
  <si>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</si>
  <si>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</si>
  <si>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</si>
  <si>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</si>
  <si>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</si>
  <si>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</si>
  <si>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</si>
  <si>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</si>
  <si>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</si>
  <si>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</si>
  <si>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</si>
  <si>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</si>
  <si>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</si>
  <si>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</si>
  <si>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</si>
  <si>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</si>
  <si>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</si>
  <si>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</si>
  <si>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</si>
  <si>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</si>
  <si>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</si>
  <si>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</si>
  <si>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</si>
  <si>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</si>
  <si>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</si>
  <si>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</si>
  <si>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</si>
  <si>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</si>
  <si>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</si>
  <si>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</si>
  <si>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</si>
  <si>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</si>
  <si>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</si>
  <si>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</si>
  <si>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</si>
  <si>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</si>
  <si>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</si>
  <si>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</si>
  <si>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</si>
  <si>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</si>
  <si>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</si>
  <si>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</si>
  <si>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</si>
  <si>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</si>
  <si>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</si>
  <si>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</si>
  <si>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</si>
  <si>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</si>
  <si>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</si>
  <si>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</si>
  <si>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</si>
  <si>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</si>
  <si>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</si>
  <si>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</si>
  <si>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</si>
  <si>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</si>
  <si>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</si>
  <si>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</si>
  <si>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</si>
  <si>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</si>
  <si>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</si>
  <si>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</si>
  <si>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</si>
  <si>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</si>
  <si>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</si>
  <si>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</si>
  <si>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</si>
  <si>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</si>
  <si>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</si>
  <si>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</si>
  <si>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</si>
  <si>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</si>
  <si>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</si>
  <si>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</si>
  <si>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</si>
  <si>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</si>
  <si>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</si>
  <si>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</si>
  <si>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</si>
  <si>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</si>
  <si>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</si>
  <si>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</si>
  <si>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</si>
  <si>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</si>
  <si>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</si>
  <si>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</si>
  <si>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</si>
  <si>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</si>
  <si>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</si>
  <si>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</si>
  <si>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</si>
  <si>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</si>
  <si>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</si>
  <si>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</si>
  <si>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</si>
  <si>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</si>
  <si>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</si>
  <si>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</si>
  <si>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</si>
  <si>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</si>
  <si>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</si>
  <si>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</si>
  <si>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</si>
  <si>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</si>
  <si>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</si>
  <si>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</si>
  <si>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</si>
  <si>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</si>
  <si>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</si>
  <si>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</si>
  <si>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</si>
  <si>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</si>
  <si>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</si>
  <si>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</si>
  <si>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</si>
  <si>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</si>
  <si>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</si>
  <si>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</si>
  <si>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</si>
  <si>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</si>
  <si>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</si>
  <si>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</si>
  <si>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</si>
  <si>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</si>
  <si>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</si>
  <si>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</si>
  <si>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</si>
  <si>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</si>
  <si>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</si>
  <si>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</si>
  <si>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</si>
  <si>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</si>
  <si>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</si>
  <si>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</si>
  <si>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</si>
  <si>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</si>
  <si>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</si>
  <si>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</si>
  <si>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</si>
  <si>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</si>
  <si>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</si>
  <si>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</si>
  <si>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</si>
  <si>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</si>
  <si>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</si>
  <si>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</si>
  <si>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</si>
  <si>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</si>
  <si>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</si>
  <si>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</si>
  <si>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</si>
  <si>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</si>
  <si>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</si>
  <si>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</si>
  <si>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</si>
  <si>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</si>
  <si>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</si>
  <si>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</si>
  <si>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</si>
  <si>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</si>
  <si>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</si>
  <si>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</si>
  <si>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</si>
  <si>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</si>
  <si>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</si>
  <si>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</si>
  <si>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</si>
  <si>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</si>
  <si>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</si>
  <si>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</si>
  <si>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</si>
  <si>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</si>
  <si>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</si>
  <si>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</si>
  <si>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</si>
  <si>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</si>
  <si>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</si>
  <si>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</si>
  <si>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</si>
  <si>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</si>
  <si>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</si>
  <si>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</si>
  <si>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</si>
  <si>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</si>
  <si>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</si>
  <si>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</si>
  <si>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</si>
  <si>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</si>
  <si>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</si>
  <si>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</si>
  <si>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</si>
  <si>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</si>
  <si>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</si>
  <si>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</si>
  <si>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</si>
  <si>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</si>
  <si>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</si>
  <si>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</si>
  <si>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</si>
  <si>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</si>
  <si>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</si>
  <si>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</si>
  <si>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</si>
  <si>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</si>
  <si>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</si>
  <si>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</si>
  <si>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</si>
  <si>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</si>
  <si>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</si>
  <si>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</si>
  <si>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</si>
  <si>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</si>
  <si>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</si>
  <si>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</si>
  <si>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</si>
  <si>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</si>
  <si>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</si>
  <si>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</si>
  <si>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</si>
  <si>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</si>
  <si>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</si>
  <si>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</si>
  <si>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</si>
  <si>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</si>
  <si>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</si>
  <si>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</si>
  <si>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</si>
  <si>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</si>
  <si>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</si>
  <si>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</si>
  <si>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</si>
  <si>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</si>
  <si>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</si>
  <si>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</si>
  <si>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</si>
  <si>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</si>
  <si>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</si>
  <si>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</si>
  <si>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</si>
  <si>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</si>
  <si>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</si>
  <si>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</si>
  <si>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</si>
  <si>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</si>
  <si>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</si>
  <si>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</si>
  <si>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</si>
  <si>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</si>
  <si>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</si>
  <si>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</si>
  <si>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</si>
  <si>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</si>
  <si>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</si>
  <si>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</si>
  <si>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</si>
  <si>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</si>
  <si>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</si>
  <si>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</si>
  <si>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</si>
  <si>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</si>
  <si>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</si>
  <si>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</si>
  <si>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</si>
  <si>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</si>
  <si>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</si>
  <si>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</si>
  <si>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</si>
  <si>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</si>
  <si>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</si>
  <si>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</si>
  <si>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</si>
  <si>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</si>
  <si>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</si>
  <si>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</si>
  <si>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</si>
  <si>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</si>
  <si>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</si>
  <si>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</si>
  <si>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</si>
  <si>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</si>
  <si>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</si>
  <si>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</si>
  <si>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</si>
  <si>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</si>
  <si>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</si>
  <si>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</si>
  <si>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</si>
  <si>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</si>
  <si>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</si>
  <si>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</si>
  <si>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</si>
  <si>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</si>
  <si>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</si>
  <si>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</si>
  <si>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</si>
  <si>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</si>
  <si>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</si>
  <si>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</si>
  <si>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</si>
  <si>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</si>
  <si>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</si>
  <si>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</si>
  <si>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</si>
  <si>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</si>
  <si>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</si>
  <si>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</si>
  <si>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</si>
  <si>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</si>
  <si>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</si>
  <si>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</si>
  <si>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</si>
  <si>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</si>
  <si>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</si>
  <si>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</si>
  <si>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</si>
  <si>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</si>
  <si>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</si>
  <si>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</si>
  <si>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</si>
  <si>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</si>
  <si>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</si>
  <si>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</si>
  <si>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</si>
  <si>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</si>
  <si>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</si>
  <si>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</si>
  <si>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</si>
  <si>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</si>
  <si>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</si>
  <si>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</si>
  <si>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</si>
  <si>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</si>
  <si>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</si>
  <si>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</si>
  <si>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</si>
  <si>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</si>
  <si>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</si>
  <si>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</si>
  <si>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</si>
  <si>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</si>
  <si>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</si>
  <si>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登録希望</t>
    <rPh sb="0" eb="2">
      <t>トウロク</t>
    </rPh>
    <rPh sb="2" eb="4">
      <t>キボウ</t>
    </rPh>
    <phoneticPr fontId="3"/>
  </si>
  <si>
    <t>営業所</t>
    <rPh sb="0" eb="2">
      <t>エイギョウ</t>
    </rPh>
    <rPh sb="2" eb="3">
      <t>ジョ</t>
    </rPh>
    <phoneticPr fontId="3"/>
  </si>
  <si>
    <t>納税有り</t>
    <rPh sb="0" eb="2">
      <t>ノウゼイ</t>
    </rPh>
    <rPh sb="2" eb="3">
      <t>ア</t>
    </rPh>
    <phoneticPr fontId="3"/>
  </si>
  <si>
    <t>建設工事希望</t>
    <rPh sb="0" eb="2">
      <t>ケンセツ</t>
    </rPh>
    <rPh sb="2" eb="4">
      <t>コウジ</t>
    </rPh>
    <rPh sb="4" eb="6">
      <t>キボウ</t>
    </rPh>
    <phoneticPr fontId="3"/>
  </si>
  <si>
    <t>建設工事関連希望</t>
    <rPh sb="0" eb="2">
      <t>ケンセツ</t>
    </rPh>
    <rPh sb="2" eb="4">
      <t>コウジ</t>
    </rPh>
    <rPh sb="4" eb="6">
      <t>カンレン</t>
    </rPh>
    <rPh sb="6" eb="8">
      <t>キボウ</t>
    </rPh>
    <phoneticPr fontId="3"/>
  </si>
  <si>
    <t>物品・役務希望</t>
    <rPh sb="0" eb="2">
      <t>ブッピン</t>
    </rPh>
    <rPh sb="3" eb="5">
      <t>エキム</t>
    </rPh>
    <rPh sb="5" eb="7">
      <t>キボウ</t>
    </rPh>
    <phoneticPr fontId="3"/>
  </si>
  <si>
    <t>　</t>
    <phoneticPr fontId="3"/>
  </si>
  <si>
    <t>本社・本店</t>
    <rPh sb="0" eb="2">
      <t>ホンシャ</t>
    </rPh>
    <rPh sb="3" eb="5">
      <t>ホンテン</t>
    </rPh>
    <phoneticPr fontId="3"/>
  </si>
  <si>
    <t>支社・支店</t>
    <rPh sb="0" eb="2">
      <t>シシャ</t>
    </rPh>
    <rPh sb="3" eb="5">
      <t>シテン</t>
    </rPh>
    <phoneticPr fontId="3"/>
  </si>
  <si>
    <t>１　登録希望の有無：</t>
    <rPh sb="4" eb="6">
      <t>キボウ</t>
    </rPh>
    <phoneticPr fontId="3"/>
  </si>
  <si>
    <t>２　営業所等の有無：</t>
    <rPh sb="5" eb="6">
      <t>ナド</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</si>
  <si>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</si>
  <si>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</si>
  <si>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</si>
  <si>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</si>
  <si>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</si>
  <si>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業者カード（建設工事用）</t>
    <rPh sb="0" eb="2">
      <t>ギョウシャ</t>
    </rPh>
    <rPh sb="6" eb="8">
      <t>ケンセツ</t>
    </rPh>
    <rPh sb="8" eb="10">
      <t>コウジ</t>
    </rPh>
    <rPh sb="10" eb="11">
      <t>ヨウ</t>
    </rPh>
    <phoneticPr fontId="3"/>
  </si>
  <si>
    <t>※受付番号</t>
    <rPh sb="1" eb="3">
      <t>ウケツケ</t>
    </rPh>
    <rPh sb="3" eb="5">
      <t>バンゴウ</t>
    </rPh>
    <phoneticPr fontId="3"/>
  </si>
  <si>
    <t>※業者番号</t>
    <rPh sb="1" eb="3">
      <t>ギョウシャ</t>
    </rPh>
    <rPh sb="3" eb="5">
      <t>バンゴウ</t>
    </rPh>
    <phoneticPr fontId="3"/>
  </si>
  <si>
    <t>会社のPR欄（得意業種等をご記入下さい。）</t>
    <rPh sb="0" eb="2">
      <t>カイシャ</t>
    </rPh>
    <rPh sb="5" eb="6">
      <t>ラン</t>
    </rPh>
    <rPh sb="7" eb="9">
      <t>トクイ</t>
    </rPh>
    <rPh sb="9" eb="11">
      <t>ギョウシュ</t>
    </rPh>
    <rPh sb="11" eb="12">
      <t>トウ</t>
    </rPh>
    <rPh sb="14" eb="16">
      <t>キニュウ</t>
    </rPh>
    <rPh sb="16" eb="17">
      <t>クダ</t>
    </rPh>
    <phoneticPr fontId="3"/>
  </si>
  <si>
    <t>ＩＳＯ登録状況
（○を記入）</t>
    <rPh sb="3" eb="5">
      <t>トウロク</t>
    </rPh>
    <rPh sb="5" eb="7">
      <t>ジョウキョウ</t>
    </rPh>
    <rPh sb="11" eb="13">
      <t>キニュウ</t>
    </rPh>
    <phoneticPr fontId="3"/>
  </si>
  <si>
    <t>年度</t>
    <rPh sb="0" eb="2">
      <t>ネンド</t>
    </rPh>
    <phoneticPr fontId="3"/>
  </si>
  <si>
    <t>建設業退職金
共済事業</t>
    <rPh sb="0" eb="3">
      <t>ケンセツギョウ</t>
    </rPh>
    <rPh sb="3" eb="6">
      <t>タイショクキン</t>
    </rPh>
    <rPh sb="7" eb="9">
      <t>キョウサイ</t>
    </rPh>
    <rPh sb="9" eb="11">
      <t>ジギョウ</t>
    </rPh>
    <phoneticPr fontId="3"/>
  </si>
  <si>
    <t>加入の有無</t>
    <rPh sb="0" eb="2">
      <t>カニュウ</t>
    </rPh>
    <rPh sb="3" eb="5">
      <t>ウム</t>
    </rPh>
    <phoneticPr fontId="3"/>
  </si>
  <si>
    <t>入札参加
希望業種</t>
    <rPh sb="0" eb="2">
      <t>ニュウサツ</t>
    </rPh>
    <rPh sb="2" eb="4">
      <t>サンカ</t>
    </rPh>
    <rPh sb="5" eb="7">
      <t>キボウ</t>
    </rPh>
    <rPh sb="7" eb="9">
      <t>ギョウシュ</t>
    </rPh>
    <phoneticPr fontId="3"/>
  </si>
  <si>
    <t>希望順位</t>
    <rPh sb="0" eb="2">
      <t>キボウ</t>
    </rPh>
    <rPh sb="2" eb="4">
      <t>ジュンイ</t>
    </rPh>
    <phoneticPr fontId="3"/>
  </si>
  <si>
    <t>大臣・知事許可</t>
    <rPh sb="0" eb="2">
      <t>ダイジン</t>
    </rPh>
    <rPh sb="3" eb="5">
      <t>チジ</t>
    </rPh>
    <rPh sb="5" eb="7">
      <t>キョカ</t>
    </rPh>
    <phoneticPr fontId="3"/>
  </si>
  <si>
    <t>特定・一般</t>
    <rPh sb="0" eb="2">
      <t>トクテイ</t>
    </rPh>
    <rPh sb="3" eb="5">
      <t>イッパン</t>
    </rPh>
    <phoneticPr fontId="3"/>
  </si>
  <si>
    <t>評点（Ｐ）</t>
    <rPh sb="0" eb="2">
      <t>ヒョウテン</t>
    </rPh>
    <phoneticPr fontId="3"/>
  </si>
  <si>
    <t>完成工事高（千円）</t>
    <rPh sb="0" eb="2">
      <t>カンセイ</t>
    </rPh>
    <rPh sb="2" eb="4">
      <t>コウジ</t>
    </rPh>
    <rPh sb="4" eb="5">
      <t>ダカ</t>
    </rPh>
    <rPh sb="6" eb="8">
      <t>センエン</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</si>
  <si>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</si>
  <si>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</si>
  <si>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</si>
  <si>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</si>
  <si>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</si>
  <si>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</si>
  <si>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</si>
  <si>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許可番号</t>
    <rPh sb="0" eb="2">
      <t>キョカ</t>
    </rPh>
    <rPh sb="2" eb="4">
      <t>バンゴウ</t>
    </rPh>
    <phoneticPr fontId="3"/>
  </si>
  <si>
    <t>技術職員数</t>
    <rPh sb="0" eb="2">
      <t>ギジュツ</t>
    </rPh>
    <rPh sb="2" eb="5">
      <t>ショクインスウ</t>
    </rPh>
    <phoneticPr fontId="3"/>
  </si>
  <si>
    <t>①技術職員（1級）</t>
    <rPh sb="1" eb="3">
      <t>ギジュツ</t>
    </rPh>
    <rPh sb="3" eb="5">
      <t>ショクイン</t>
    </rPh>
    <rPh sb="7" eb="8">
      <t>キュウ</t>
    </rPh>
    <phoneticPr fontId="3"/>
  </si>
  <si>
    <t>総合評点基準日</t>
    <rPh sb="0" eb="2">
      <t>ソウゴウ</t>
    </rPh>
    <rPh sb="2" eb="4">
      <t>ヒョウテン</t>
    </rPh>
    <rPh sb="4" eb="7">
      <t>キジュンビ</t>
    </rPh>
    <phoneticPr fontId="3"/>
  </si>
  <si>
    <t>②技術職員（2級）</t>
    <rPh sb="1" eb="3">
      <t>ギジュツ</t>
    </rPh>
    <rPh sb="3" eb="5">
      <t>ショクイン</t>
    </rPh>
    <rPh sb="7" eb="8">
      <t>キュウ</t>
    </rPh>
    <phoneticPr fontId="3"/>
  </si>
  <si>
    <t>経営形態</t>
    <rPh sb="0" eb="2">
      <t>ケイエイ</t>
    </rPh>
    <rPh sb="2" eb="4">
      <t>ケイタイ</t>
    </rPh>
    <phoneticPr fontId="3"/>
  </si>
  <si>
    <t>③その他の技術職員</t>
    <rPh sb="3" eb="4">
      <t>タ</t>
    </rPh>
    <rPh sb="5" eb="7">
      <t>ギジュツ</t>
    </rPh>
    <rPh sb="7" eb="9">
      <t>ショクイン</t>
    </rPh>
    <phoneticPr fontId="3"/>
  </si>
  <si>
    <t>④建設業従業員職員数</t>
    <rPh sb="1" eb="3">
      <t>ケンセツ</t>
    </rPh>
    <rPh sb="3" eb="4">
      <t>ギョウ</t>
    </rPh>
    <rPh sb="4" eb="7">
      <t>ジュウギョウイン</t>
    </rPh>
    <rPh sb="7" eb="10">
      <t>ショクインスウ</t>
    </rPh>
    <phoneticPr fontId="3"/>
  </si>
  <si>
    <t>※経営規模等評定結果通知書のとおり記載すること。</t>
    <rPh sb="1" eb="3">
      <t>ケイエイ</t>
    </rPh>
    <rPh sb="3" eb="5">
      <t>キボ</t>
    </rPh>
    <rPh sb="5" eb="6">
      <t>トウ</t>
    </rPh>
    <rPh sb="6" eb="8">
      <t>ヒョウテイ</t>
    </rPh>
    <rPh sb="8" eb="10">
      <t>ケッカ</t>
    </rPh>
    <rPh sb="10" eb="13">
      <t>ツウチショ</t>
    </rPh>
    <rPh sb="17" eb="19">
      <t>キサイ</t>
    </rPh>
    <phoneticPr fontId="3"/>
  </si>
  <si>
    <t>部署名</t>
    <rPh sb="0" eb="2">
      <t>ブショ</t>
    </rPh>
    <rPh sb="2" eb="3">
      <t>メイ</t>
    </rPh>
    <phoneticPr fontId="3"/>
  </si>
  <si>
    <t>担当者氏名</t>
    <rPh sb="0" eb="3">
      <t>タントウシャ</t>
    </rPh>
    <rPh sb="3" eb="5">
      <t>シメイ</t>
    </rPh>
    <phoneticPr fontId="3"/>
  </si>
  <si>
    <t>FAX番号</t>
    <rPh sb="3" eb="5">
      <t>バンゴウ</t>
    </rPh>
    <phoneticPr fontId="3"/>
  </si>
  <si>
    <t>申請区分には入札参加を希望するものに○印を、許可区分には一般・特定の別を記載して下さい。</t>
    <rPh sb="0" eb="2">
      <t>シンセイ</t>
    </rPh>
    <rPh sb="2" eb="4">
      <t>クブン</t>
    </rPh>
    <rPh sb="6" eb="8">
      <t>ニュウサツ</t>
    </rPh>
    <rPh sb="8" eb="10">
      <t>サンカ</t>
    </rPh>
    <rPh sb="11" eb="13">
      <t>キボウ</t>
    </rPh>
    <rPh sb="19" eb="20">
      <t>イン</t>
    </rPh>
    <rPh sb="22" eb="24">
      <t>キョカ</t>
    </rPh>
    <rPh sb="24" eb="26">
      <t>クブン</t>
    </rPh>
    <rPh sb="28" eb="30">
      <t>イッパン</t>
    </rPh>
    <rPh sb="31" eb="33">
      <t>トクテイ</t>
    </rPh>
    <rPh sb="34" eb="35">
      <t>ベツ</t>
    </rPh>
    <rPh sb="36" eb="38">
      <t>キサイ</t>
    </rPh>
    <rPh sb="40" eb="41">
      <t>クダ</t>
    </rPh>
    <phoneticPr fontId="3"/>
  </si>
  <si>
    <t>注意）支店、営業所等に委任されている場合は、支店、営業所等が受けている建設業法の許可業種のみを記載すること。</t>
    <rPh sb="0" eb="2">
      <t>チュウイ</t>
    </rPh>
    <rPh sb="3" eb="5">
      <t>シテン</t>
    </rPh>
    <rPh sb="6" eb="9">
      <t>エイギョウショ</t>
    </rPh>
    <rPh sb="9" eb="10">
      <t>トウ</t>
    </rPh>
    <rPh sb="11" eb="13">
      <t>イニン</t>
    </rPh>
    <rPh sb="18" eb="20">
      <t>バアイ</t>
    </rPh>
    <rPh sb="22" eb="24">
      <t>シテン</t>
    </rPh>
    <rPh sb="25" eb="28">
      <t>エイギョウショ</t>
    </rPh>
    <rPh sb="28" eb="29">
      <t>トウ</t>
    </rPh>
    <rPh sb="30" eb="31">
      <t>ウ</t>
    </rPh>
    <rPh sb="35" eb="38">
      <t>ケンセツギョウ</t>
    </rPh>
    <rPh sb="38" eb="39">
      <t>ホウ</t>
    </rPh>
    <rPh sb="40" eb="42">
      <t>キョカ</t>
    </rPh>
    <rPh sb="42" eb="44">
      <t>ギョウシュ</t>
    </rPh>
    <rPh sb="47" eb="49">
      <t>キサイ</t>
    </rPh>
    <phoneticPr fontId="3"/>
  </si>
  <si>
    <r>
      <t>申請
区分</t>
    </r>
    <r>
      <rPr>
        <sz val="9"/>
        <rFont val="ＭＳ Ｐゴシック"/>
        <family val="3"/>
        <charset val="128"/>
      </rPr>
      <t xml:space="preserve">
（該当に○）</t>
    </r>
    <rPh sb="0" eb="2">
      <t>シンセイ</t>
    </rPh>
    <rPh sb="3" eb="5">
      <t>クブン</t>
    </rPh>
    <phoneticPr fontId="3"/>
  </si>
  <si>
    <t>許可区分
（1：一般、2：特定）</t>
    <rPh sb="0" eb="2">
      <t>キョカ</t>
    </rPh>
    <rPh sb="2" eb="4">
      <t>クブン</t>
    </rPh>
    <rPh sb="8" eb="10">
      <t>イッパン</t>
    </rPh>
    <rPh sb="13" eb="15">
      <t>トクテイ</t>
    </rPh>
    <phoneticPr fontId="3"/>
  </si>
  <si>
    <t>建設工事の種類</t>
    <rPh sb="0" eb="2">
      <t>ケンセツ</t>
    </rPh>
    <rPh sb="2" eb="4">
      <t>コウジ</t>
    </rPh>
    <rPh sb="5" eb="7">
      <t>シュルイ</t>
    </rPh>
    <phoneticPr fontId="3"/>
  </si>
  <si>
    <t>総合評定値</t>
    <rPh sb="0" eb="2">
      <t>ソウゴウ</t>
    </rPh>
    <rPh sb="2" eb="5">
      <t>ヒョウテイチ</t>
    </rPh>
    <phoneticPr fontId="3"/>
  </si>
  <si>
    <t>完成工事高
（2年又は3年平均）</t>
    <rPh sb="0" eb="2">
      <t>カンセイ</t>
    </rPh>
    <rPh sb="2" eb="4">
      <t>コウジ</t>
    </rPh>
    <rPh sb="4" eb="5">
      <t>ダカ</t>
    </rPh>
    <phoneticPr fontId="3"/>
  </si>
  <si>
    <t>技術職員数（人）</t>
    <rPh sb="0" eb="2">
      <t>ギジュツ</t>
    </rPh>
    <rPh sb="2" eb="4">
      <t>ショクイン</t>
    </rPh>
    <rPh sb="4" eb="5">
      <t>スウ</t>
    </rPh>
    <rPh sb="6" eb="7">
      <t>ニン</t>
    </rPh>
    <phoneticPr fontId="3"/>
  </si>
  <si>
    <t>監理技術者数</t>
    <rPh sb="0" eb="2">
      <t>カンリ</t>
    </rPh>
    <rPh sb="2" eb="4">
      <t>ギジュツ</t>
    </rPh>
    <rPh sb="4" eb="5">
      <t>シャ</t>
    </rPh>
    <rPh sb="5" eb="6">
      <t>スウ</t>
    </rPh>
    <phoneticPr fontId="3"/>
  </si>
  <si>
    <t>備考</t>
    <rPh sb="0" eb="2">
      <t>ビコウ</t>
    </rPh>
    <phoneticPr fontId="3"/>
  </si>
  <si>
    <t>表示</t>
    <rPh sb="0" eb="2">
      <t>ヒョウジ</t>
    </rPh>
    <phoneticPr fontId="3"/>
  </si>
  <si>
    <t>入力欄</t>
    <rPh sb="0" eb="2">
      <t>ニュウリョク</t>
    </rPh>
    <rPh sb="2" eb="3">
      <t>ラン</t>
    </rPh>
    <phoneticPr fontId="3"/>
  </si>
  <si>
    <t>単位：千円</t>
    <rPh sb="0" eb="2">
      <t>タンイ</t>
    </rPh>
    <rPh sb="3" eb="5">
      <t>センエン</t>
    </rPh>
    <phoneticPr fontId="3"/>
  </si>
  <si>
    <t>1級</t>
    <rPh sb="1" eb="2">
      <t>キュウ</t>
    </rPh>
    <phoneticPr fontId="3"/>
  </si>
  <si>
    <t>2級</t>
    <rPh sb="1" eb="2">
      <t>キュウ</t>
    </rPh>
    <phoneticPr fontId="3"/>
  </si>
  <si>
    <t>土</t>
    <rPh sb="0" eb="1">
      <t>ド</t>
    </rPh>
    <phoneticPr fontId="3"/>
  </si>
  <si>
    <t>建</t>
    <rPh sb="0" eb="1">
      <t>ケン</t>
    </rPh>
    <phoneticPr fontId="3"/>
  </si>
  <si>
    <t>大</t>
    <rPh sb="0" eb="1">
      <t>ダイ</t>
    </rPh>
    <phoneticPr fontId="3"/>
  </si>
  <si>
    <t>左</t>
    <rPh sb="0" eb="1">
      <t>サ</t>
    </rPh>
    <phoneticPr fontId="3"/>
  </si>
  <si>
    <t>とび・土工・コンクリート</t>
    <rPh sb="3" eb="4">
      <t>ド</t>
    </rPh>
    <rPh sb="4" eb="5">
      <t>コウ</t>
    </rPh>
    <phoneticPr fontId="3"/>
  </si>
  <si>
    <t>051法面処理</t>
    <rPh sb="3" eb="4">
      <t>ノリ</t>
    </rPh>
    <rPh sb="4" eb="5">
      <t>メン</t>
    </rPh>
    <rPh sb="5" eb="7">
      <t>ショリ</t>
    </rPh>
    <phoneticPr fontId="3"/>
  </si>
  <si>
    <t>石</t>
    <rPh sb="0" eb="1">
      <t>イシ</t>
    </rPh>
    <phoneticPr fontId="3"/>
  </si>
  <si>
    <t>屋</t>
    <rPh sb="0" eb="1">
      <t>ヤ</t>
    </rPh>
    <phoneticPr fontId="3"/>
  </si>
  <si>
    <t>電</t>
    <rPh sb="0" eb="1">
      <t>デン</t>
    </rPh>
    <phoneticPr fontId="3"/>
  </si>
  <si>
    <t>鋼</t>
    <rPh sb="0" eb="1">
      <t>コウ</t>
    </rPh>
    <phoneticPr fontId="3"/>
  </si>
  <si>
    <t>111鋼橋上部</t>
    <rPh sb="3" eb="4">
      <t>コウ</t>
    </rPh>
    <rPh sb="4" eb="5">
      <t>ハシ</t>
    </rPh>
    <rPh sb="5" eb="7">
      <t>ジョウブ</t>
    </rPh>
    <phoneticPr fontId="3"/>
  </si>
  <si>
    <t>筋</t>
    <rPh sb="0" eb="1">
      <t>スジ</t>
    </rPh>
    <phoneticPr fontId="3"/>
  </si>
  <si>
    <t>板</t>
    <rPh sb="0" eb="1">
      <t>イタ</t>
    </rPh>
    <phoneticPr fontId="3"/>
  </si>
  <si>
    <t>塗</t>
    <rPh sb="0" eb="1">
      <t>ト</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</si>
  <si>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</si>
  <si>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</si>
  <si>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</si>
  <si>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</si>
  <si>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</si>
  <si>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</si>
  <si>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</si>
  <si>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</si>
  <si>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</si>
  <si>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ケ</t>
    </rPh>
    <phoneticPr fontId="3"/>
  </si>
  <si>
    <t>清</t>
    <rPh sb="0" eb="1">
      <t>キヨシ</t>
    </rPh>
    <phoneticPr fontId="3"/>
  </si>
  <si>
    <t>解</t>
    <rPh sb="0" eb="1">
      <t>カイ</t>
    </rPh>
    <phoneticPr fontId="3"/>
  </si>
  <si>
    <t>※経営規模等評定結果通知書・総合評定値通知書の各数値をご記入下さい。</t>
    <rPh sb="1" eb="3">
      <t>ケイエイ</t>
    </rPh>
    <rPh sb="3" eb="5">
      <t>キボ</t>
    </rPh>
    <rPh sb="5" eb="6">
      <t>トウ</t>
    </rPh>
    <rPh sb="6" eb="8">
      <t>ヒョウテイ</t>
    </rPh>
    <rPh sb="8" eb="10">
      <t>ケッカ</t>
    </rPh>
    <rPh sb="10" eb="12">
      <t>ツウチ</t>
    </rPh>
    <rPh sb="12" eb="13">
      <t>ショ</t>
    </rPh>
    <rPh sb="14" eb="16">
      <t>ソウゴウ</t>
    </rPh>
    <rPh sb="16" eb="18">
      <t>ヒョウテイ</t>
    </rPh>
    <rPh sb="18" eb="19">
      <t>チ</t>
    </rPh>
    <rPh sb="19" eb="22">
      <t>ツウチショ</t>
    </rPh>
    <rPh sb="23" eb="24">
      <t>カク</t>
    </rPh>
    <rPh sb="24" eb="26">
      <t>スウチ</t>
    </rPh>
    <rPh sb="28" eb="30">
      <t>キニュウ</t>
    </rPh>
    <rPh sb="30" eb="31">
      <t>クダ</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</si>
  <si>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</si>
  <si>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年度において、</t>
    <rPh sb="0" eb="2">
      <t>ネンド</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</si>
  <si>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</si>
  <si>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</si>
  <si>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</si>
  <si>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</si>
  <si>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</si>
  <si>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</si>
  <si>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</si>
  <si>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</si>
  <si>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</si>
  <si>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</si>
  <si>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</si>
  <si>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</si>
  <si>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</si>
  <si>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</si>
  <si>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業　　態　　調　　書　（建 設 工 事）</t>
    <rPh sb="0" eb="1">
      <t>ギョウ</t>
    </rPh>
    <rPh sb="3" eb="4">
      <t>タイ</t>
    </rPh>
    <rPh sb="6" eb="7">
      <t>チョウ</t>
    </rPh>
    <rPh sb="9" eb="10">
      <t>ショ</t>
    </rPh>
    <rPh sb="12" eb="13">
      <t>ダテ</t>
    </rPh>
    <rPh sb="14" eb="15">
      <t>セツ</t>
    </rPh>
    <rPh sb="16" eb="17">
      <t>コウ</t>
    </rPh>
    <rPh sb="18" eb="19">
      <t>コト</t>
    </rPh>
    <phoneticPr fontId="3"/>
  </si>
  <si>
    <t>有資格技術職員内訳</t>
    <rPh sb="0" eb="1">
      <t>ユウ</t>
    </rPh>
    <rPh sb="1" eb="3">
      <t>シカク</t>
    </rPh>
    <rPh sb="3" eb="5">
      <t>ギジュツ</t>
    </rPh>
    <rPh sb="5" eb="7">
      <t>ショクイン</t>
    </rPh>
    <rPh sb="7" eb="9">
      <t>ウチワケ</t>
    </rPh>
    <phoneticPr fontId="3"/>
  </si>
  <si>
    <t>施工管理技士</t>
    <rPh sb="0" eb="2">
      <t>セコウ</t>
    </rPh>
    <rPh sb="2" eb="4">
      <t>カンリ</t>
    </rPh>
    <rPh sb="4" eb="6">
      <t>ギシ</t>
    </rPh>
    <phoneticPr fontId="3"/>
  </si>
  <si>
    <t>検定種目</t>
    <rPh sb="0" eb="2">
      <t>ケンテイ</t>
    </rPh>
    <rPh sb="2" eb="4">
      <t>シュモク</t>
    </rPh>
    <phoneticPr fontId="3"/>
  </si>
  <si>
    <t>級別・種別</t>
    <rPh sb="0" eb="2">
      <t>キュウベツ</t>
    </rPh>
    <rPh sb="3" eb="5">
      <t>シュベツ</t>
    </rPh>
    <phoneticPr fontId="3"/>
  </si>
  <si>
    <t>人   数</t>
    <rPh sb="0" eb="1">
      <t>ヒト</t>
    </rPh>
    <rPh sb="4" eb="5">
      <t>カズ</t>
    </rPh>
    <phoneticPr fontId="3"/>
  </si>
  <si>
    <t>技術士</t>
    <rPh sb="0" eb="3">
      <t>ギジュツシ</t>
    </rPh>
    <phoneticPr fontId="3"/>
  </si>
  <si>
    <t>技術部門</t>
    <rPh sb="0" eb="2">
      <t>ギジュツ</t>
    </rPh>
    <rPh sb="2" eb="4">
      <t>ブモン</t>
    </rPh>
    <phoneticPr fontId="3"/>
  </si>
  <si>
    <t>選択科目</t>
    <rPh sb="0" eb="2">
      <t>センタク</t>
    </rPh>
    <rPh sb="2" eb="4">
      <t>カモク</t>
    </rPh>
    <phoneticPr fontId="3"/>
  </si>
  <si>
    <t>建設機械施工技士</t>
    <rPh sb="0" eb="2">
      <t>ケンセツ</t>
    </rPh>
    <rPh sb="2" eb="4">
      <t>キカイ</t>
    </rPh>
    <rPh sb="4" eb="6">
      <t>セコウ</t>
    </rPh>
    <rPh sb="6" eb="8">
      <t>ギシ</t>
    </rPh>
    <phoneticPr fontId="3"/>
  </si>
  <si>
    <t>一級</t>
    <rPh sb="0" eb="2">
      <t>イッキュウ</t>
    </rPh>
    <phoneticPr fontId="3"/>
  </si>
  <si>
    <t>「鋼構造及びコンクリート」</t>
    <rPh sb="1" eb="2">
      <t>コウ</t>
    </rPh>
    <rPh sb="2" eb="4">
      <t>コウゾウ</t>
    </rPh>
    <rPh sb="4" eb="5">
      <t>オヨ</t>
    </rPh>
    <phoneticPr fontId="3"/>
  </si>
  <si>
    <t>二級</t>
    <rPh sb="0" eb="2">
      <t>ニキュウ</t>
    </rPh>
    <phoneticPr fontId="3"/>
  </si>
  <si>
    <t>建設部門に係る選択科目のうち上記以外のもの</t>
    <rPh sb="0" eb="2">
      <t>ケンセツ</t>
    </rPh>
    <rPh sb="2" eb="4">
      <t>ブモン</t>
    </rPh>
    <rPh sb="5" eb="6">
      <t>カカ</t>
    </rPh>
    <rPh sb="7" eb="9">
      <t>センタク</t>
    </rPh>
    <rPh sb="9" eb="11">
      <t>カモク</t>
    </rPh>
    <rPh sb="14" eb="16">
      <t>ジョウキ</t>
    </rPh>
    <rPh sb="16" eb="18">
      <t>イガイ</t>
    </rPh>
    <phoneticPr fontId="3"/>
  </si>
  <si>
    <t>土木施工管理技士</t>
    <rPh sb="0" eb="2">
      <t>ドボク</t>
    </rPh>
    <rPh sb="2" eb="4">
      <t>セコウ</t>
    </rPh>
    <rPh sb="4" eb="6">
      <t>カンリ</t>
    </rPh>
    <rPh sb="6" eb="8">
      <t>ギシ</t>
    </rPh>
    <phoneticPr fontId="3"/>
  </si>
  <si>
    <t>「農業土木」</t>
    <rPh sb="1" eb="3">
      <t>ノウギョウ</t>
    </rPh>
    <rPh sb="3" eb="5">
      <t>ドボク</t>
    </rPh>
    <phoneticPr fontId="3"/>
  </si>
  <si>
    <t>土木</t>
    <rPh sb="0" eb="2">
      <t>ドボク</t>
    </rPh>
    <phoneticPr fontId="3"/>
  </si>
  <si>
    <t>電気・電子部門に係る選択科目</t>
    <rPh sb="0" eb="2">
      <t>デンキ</t>
    </rPh>
    <rPh sb="3" eb="5">
      <t>デンシ</t>
    </rPh>
    <rPh sb="5" eb="7">
      <t>ブモン</t>
    </rPh>
    <rPh sb="8" eb="9">
      <t>カカ</t>
    </rPh>
    <rPh sb="10" eb="12">
      <t>センタク</t>
    </rPh>
    <rPh sb="12" eb="14">
      <t>カモク</t>
    </rPh>
    <phoneticPr fontId="3"/>
  </si>
  <si>
    <t>鋼構造物塗装</t>
    <rPh sb="0" eb="1">
      <t>コウ</t>
    </rPh>
    <rPh sb="1" eb="4">
      <t>コウゾウブツ</t>
    </rPh>
    <rPh sb="4" eb="6">
      <t>トソウ</t>
    </rPh>
    <phoneticPr fontId="3"/>
  </si>
  <si>
    <t>「流体工学」又は「熱工学」</t>
    <rPh sb="1" eb="3">
      <t>リュウタイ</t>
    </rPh>
    <rPh sb="3" eb="5">
      <t>コウガク</t>
    </rPh>
    <rPh sb="6" eb="7">
      <t>マタ</t>
    </rPh>
    <rPh sb="9" eb="10">
      <t>ネツ</t>
    </rPh>
    <rPh sb="10" eb="12">
      <t>コウガク</t>
    </rPh>
    <phoneticPr fontId="3"/>
  </si>
  <si>
    <t>機械部門に係る選択科目のうち上記以外のもの</t>
    <rPh sb="0" eb="2">
      <t>キカイ</t>
    </rPh>
    <rPh sb="2" eb="4">
      <t>ブモン</t>
    </rPh>
    <rPh sb="5" eb="6">
      <t>カカ</t>
    </rPh>
    <rPh sb="7" eb="9">
      <t>センタク</t>
    </rPh>
    <rPh sb="9" eb="11">
      <t>カモク</t>
    </rPh>
    <rPh sb="14" eb="16">
      <t>ジョウキ</t>
    </rPh>
    <rPh sb="16" eb="18">
      <t>イガイ</t>
    </rPh>
    <phoneticPr fontId="3"/>
  </si>
  <si>
    <t>薬液注入</t>
    <rPh sb="0" eb="2">
      <t>ヤクエキ</t>
    </rPh>
    <rPh sb="2" eb="4">
      <t>チュウニュウ</t>
    </rPh>
    <phoneticPr fontId="3"/>
  </si>
  <si>
    <t>総合技術監理部門</t>
    <rPh sb="0" eb="2">
      <t>ソウゴウ</t>
    </rPh>
    <rPh sb="2" eb="4">
      <t>ギジュツ</t>
    </rPh>
    <rPh sb="4" eb="6">
      <t>カンリ</t>
    </rPh>
    <rPh sb="6" eb="8">
      <t>ブモン</t>
    </rPh>
    <phoneticPr fontId="3"/>
  </si>
  <si>
    <t>「上水道及び工業用水道」</t>
    <rPh sb="1" eb="4">
      <t>ジョウスイドウ</t>
    </rPh>
    <rPh sb="4" eb="5">
      <t>オヨ</t>
    </rPh>
    <rPh sb="6" eb="8">
      <t>コウギョウ</t>
    </rPh>
    <rPh sb="8" eb="9">
      <t>ヨウ</t>
    </rPh>
    <rPh sb="9" eb="11">
      <t>スイドウ</t>
    </rPh>
    <phoneticPr fontId="3"/>
  </si>
  <si>
    <t>建築施工管理技士</t>
    <rPh sb="0" eb="2">
      <t>ケンチク</t>
    </rPh>
    <rPh sb="2" eb="4">
      <t>セコウ</t>
    </rPh>
    <rPh sb="4" eb="6">
      <t>カンリ</t>
    </rPh>
    <rPh sb="6" eb="8">
      <t>ギシ</t>
    </rPh>
    <phoneticPr fontId="3"/>
  </si>
  <si>
    <t>上水道部門に係る選択科目のうち上記以外のもの</t>
    <rPh sb="0" eb="3">
      <t>ジョウスイドウ</t>
    </rPh>
    <rPh sb="3" eb="5">
      <t>ブモン</t>
    </rPh>
    <rPh sb="6" eb="7">
      <t>カカ</t>
    </rPh>
    <rPh sb="8" eb="10">
      <t>センタク</t>
    </rPh>
    <rPh sb="10" eb="12">
      <t>カモク</t>
    </rPh>
    <rPh sb="15" eb="17">
      <t>ジョウキ</t>
    </rPh>
    <rPh sb="17" eb="19">
      <t>イガイ</t>
    </rPh>
    <phoneticPr fontId="3"/>
  </si>
  <si>
    <t>建築</t>
    <rPh sb="0" eb="2">
      <t>ケンチク</t>
    </rPh>
    <phoneticPr fontId="3"/>
  </si>
  <si>
    <t>躯体</t>
    <rPh sb="0" eb="1">
      <t>ク</t>
    </rPh>
    <rPh sb="1" eb="2">
      <t>タイ</t>
    </rPh>
    <phoneticPr fontId="3"/>
  </si>
  <si>
    <t>「林業」</t>
    <rPh sb="1" eb="3">
      <t>リンギョウ</t>
    </rPh>
    <phoneticPr fontId="3"/>
  </si>
  <si>
    <t>仕上げ</t>
    <rPh sb="0" eb="2">
      <t>シア</t>
    </rPh>
    <phoneticPr fontId="3"/>
  </si>
  <si>
    <t>「森林土木」</t>
    <rPh sb="1" eb="3">
      <t>シンリン</t>
    </rPh>
    <rPh sb="3" eb="5">
      <t>ドボク</t>
    </rPh>
    <phoneticPr fontId="3"/>
  </si>
  <si>
    <t>電気工事施工管理技士</t>
    <rPh sb="0" eb="2">
      <t>デンキ</t>
    </rPh>
    <rPh sb="2" eb="4">
      <t>コウジ</t>
    </rPh>
    <rPh sb="4" eb="6">
      <t>セコウ</t>
    </rPh>
    <rPh sb="6" eb="8">
      <t>カンリ</t>
    </rPh>
    <rPh sb="8" eb="10">
      <t>ギシ</t>
    </rPh>
    <phoneticPr fontId="3"/>
  </si>
  <si>
    <t>「水質管理」</t>
    <rPh sb="1" eb="3">
      <t>スイシツ</t>
    </rPh>
    <rPh sb="3" eb="5">
      <t>カンリ</t>
    </rPh>
    <phoneticPr fontId="3"/>
  </si>
  <si>
    <t>「廃棄物管理」</t>
    <rPh sb="1" eb="4">
      <t>ハイキブツ</t>
    </rPh>
    <rPh sb="4" eb="6">
      <t>カンリ</t>
    </rPh>
    <phoneticPr fontId="3"/>
  </si>
  <si>
    <t>管工事施工管理技士</t>
    <rPh sb="0" eb="1">
      <t>カン</t>
    </rPh>
    <rPh sb="1" eb="3">
      <t>コウジ</t>
    </rPh>
    <rPh sb="3" eb="5">
      <t>セコウ</t>
    </rPh>
    <rPh sb="5" eb="7">
      <t>カンリ</t>
    </rPh>
    <rPh sb="7" eb="9">
      <t>ギシ</t>
    </rPh>
    <phoneticPr fontId="3"/>
  </si>
  <si>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3"/>
  </si>
  <si>
    <t>造園施工管理技士</t>
    <rPh sb="0" eb="2">
      <t>ゾウエン</t>
    </rPh>
    <rPh sb="2" eb="4">
      <t>セコウ</t>
    </rPh>
    <rPh sb="4" eb="6">
      <t>カンリ</t>
    </rPh>
    <rPh sb="6" eb="8">
      <t>ギシ</t>
    </rPh>
    <phoneticPr fontId="3"/>
  </si>
  <si>
    <t>建設</t>
    <rPh sb="0" eb="2">
      <t>ケンセツ</t>
    </rPh>
    <phoneticPr fontId="3"/>
  </si>
  <si>
    <t>農業</t>
    <rPh sb="0" eb="2">
      <t>ノウギョウ</t>
    </rPh>
    <phoneticPr fontId="3"/>
  </si>
  <si>
    <t>監理技術者資格者証及び管理技術者講習終了証の所持者数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3"/>
  </si>
  <si>
    <t>電気・電子部門</t>
    <rPh sb="0" eb="2">
      <t>デンキ</t>
    </rPh>
    <rPh sb="3" eb="5">
      <t>デンシ</t>
    </rPh>
    <rPh sb="5" eb="7">
      <t>ブモン</t>
    </rPh>
    <phoneticPr fontId="3"/>
  </si>
  <si>
    <t>機械</t>
    <rPh sb="0" eb="2">
      <t>キカイ</t>
    </rPh>
    <phoneticPr fontId="3"/>
  </si>
  <si>
    <t>水道</t>
    <rPh sb="0" eb="2">
      <t>スイドウ</t>
    </rPh>
    <phoneticPr fontId="3"/>
  </si>
  <si>
    <t>林業</t>
    <rPh sb="0" eb="1">
      <t>リン</t>
    </rPh>
    <rPh sb="1" eb="2">
      <t>ギョウ</t>
    </rPh>
    <phoneticPr fontId="3"/>
  </si>
  <si>
    <t>衛生工学</t>
    <rPh sb="0" eb="2">
      <t>エイセイ</t>
    </rPh>
    <rPh sb="2" eb="4">
      <t>コウガク</t>
    </rPh>
    <phoneticPr fontId="3"/>
  </si>
  <si>
    <t>建築士等</t>
    <rPh sb="0" eb="2">
      <t>ケンチク</t>
    </rPh>
    <rPh sb="2" eb="3">
      <t>シ</t>
    </rPh>
    <rPh sb="3" eb="4">
      <t>トウ</t>
    </rPh>
    <phoneticPr fontId="3"/>
  </si>
  <si>
    <t>建築士</t>
    <rPh sb="0" eb="2">
      <t>ケンチク</t>
    </rPh>
    <rPh sb="2" eb="3">
      <t>シ</t>
    </rPh>
    <phoneticPr fontId="3"/>
  </si>
  <si>
    <t>一級建築士</t>
    <rPh sb="0" eb="2">
      <t>イッキュウ</t>
    </rPh>
    <rPh sb="2" eb="5">
      <t>ケンチクシ</t>
    </rPh>
    <phoneticPr fontId="3"/>
  </si>
  <si>
    <t>二級建築士</t>
    <rPh sb="0" eb="2">
      <t>ニキュウ</t>
    </rPh>
    <rPh sb="2" eb="4">
      <t>ケンチク</t>
    </rPh>
    <rPh sb="4" eb="5">
      <t>シ</t>
    </rPh>
    <phoneticPr fontId="3"/>
  </si>
  <si>
    <t>木造建築士</t>
    <rPh sb="0" eb="2">
      <t>モクゾウ</t>
    </rPh>
    <rPh sb="2" eb="4">
      <t>ケンチク</t>
    </rPh>
    <rPh sb="4" eb="5">
      <t>シ</t>
    </rPh>
    <phoneticPr fontId="3"/>
  </si>
  <si>
    <t>建築設備士</t>
    <rPh sb="0" eb="2">
      <t>ケンチク</t>
    </rPh>
    <rPh sb="2" eb="4">
      <t>セツビ</t>
    </rPh>
    <rPh sb="4" eb="5">
      <t>シ</t>
    </rPh>
    <phoneticPr fontId="3"/>
  </si>
  <si>
    <t>合          計</t>
    <rPh sb="0" eb="1">
      <t>ゴウ</t>
    </rPh>
    <rPh sb="11" eb="12">
      <t>ケイ</t>
    </rPh>
    <phoneticPr fontId="3"/>
  </si>
  <si>
    <t>実 　 人　  数</t>
    <rPh sb="0" eb="1">
      <t>ジツ</t>
    </rPh>
    <rPh sb="4" eb="5">
      <t>ヒト</t>
    </rPh>
    <rPh sb="8" eb="9">
      <t>カズ</t>
    </rPh>
    <phoneticPr fontId="3"/>
  </si>
  <si>
    <t>※委任登録する方は、委任先欄に○印をつけてください。</t>
    <rPh sb="1" eb="3">
      <t>イニン</t>
    </rPh>
    <rPh sb="3" eb="5">
      <t>トウロク</t>
    </rPh>
    <rPh sb="7" eb="8">
      <t>カタ</t>
    </rPh>
    <rPh sb="10" eb="12">
      <t>イニン</t>
    </rPh>
    <rPh sb="12" eb="13">
      <t>サキ</t>
    </rPh>
    <rPh sb="13" eb="14">
      <t>ラン</t>
    </rPh>
    <rPh sb="16" eb="17">
      <t>シルシ</t>
    </rPh>
    <phoneticPr fontId="3"/>
  </si>
  <si>
    <t>（委任登録しない支店及び営業所等についても記載すること）</t>
    <rPh sb="1" eb="3">
      <t>イニン</t>
    </rPh>
    <rPh sb="3" eb="5">
      <t>トウロク</t>
    </rPh>
    <rPh sb="8" eb="10">
      <t>シテン</t>
    </rPh>
    <rPh sb="10" eb="11">
      <t>オヨ</t>
    </rPh>
    <rPh sb="12" eb="15">
      <t>エイギョウショ</t>
    </rPh>
    <rPh sb="15" eb="16">
      <t>ナド</t>
    </rPh>
    <rPh sb="21" eb="23">
      <t>キサイ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</si>
  <si>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</si>
  <si>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</si>
  <si>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</si>
  <si>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</si>
  <si>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</si>
  <si>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</si>
  <si>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</si>
  <si>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</si>
  <si>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「営業所名称」欄には、経営事項審査を受けた建設業の許可を有するすべての本店又は支店及び営業所等の名称を記載すること。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オヨ</t>
    </rPh>
    <rPh sb="43" eb="46">
      <t>エイギョウショ</t>
    </rPh>
    <rPh sb="46" eb="47">
      <t>トウ</t>
    </rPh>
    <rPh sb="48" eb="50">
      <t>メイショウ</t>
    </rPh>
    <rPh sb="51" eb="53">
      <t>キサイ</t>
    </rPh>
    <phoneticPr fontId="3"/>
  </si>
  <si>
    <t>「建設業許可業種」の欄には「営業所名称」欄に記入した営業所に対応する経営事項審査を受けた建設許可業種をすべて記載すること。</t>
    <rPh sb="1" eb="4">
      <t>ケンセツギョウ</t>
    </rPh>
    <rPh sb="4" eb="6">
      <t>キョカ</t>
    </rPh>
    <rPh sb="6" eb="8">
      <t>ギョウシュ</t>
    </rPh>
    <rPh sb="10" eb="11">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6">
      <t>ケンセツ</t>
    </rPh>
    <rPh sb="46" eb="48">
      <t>キョカ</t>
    </rPh>
    <rPh sb="48" eb="50">
      <t>ギョウシュ</t>
    </rPh>
    <rPh sb="54" eb="56">
      <t>キサイ</t>
    </rPh>
    <phoneticPr fontId="3"/>
  </si>
  <si>
    <t>委　　　　　任　　　　　状</t>
    <rPh sb="0" eb="1">
      <t>イ</t>
    </rPh>
    <rPh sb="6" eb="7">
      <t>ニン</t>
    </rPh>
    <rPh sb="12" eb="13">
      <t>ジョウ</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</si>
  <si>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</si>
  <si>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</si>
  <si>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</si>
  <si>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</si>
  <si>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</si>
  <si>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</si>
  <si>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</si>
  <si>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</si>
  <si>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</si>
  <si>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　　契約代金の請求に関すること。</t>
    <rPh sb="2" eb="4">
      <t>ケイヤク</t>
    </rPh>
    <rPh sb="4" eb="6">
      <t>ダイキン</t>
    </rPh>
    <rPh sb="7" eb="9">
      <t>セイキュウ</t>
    </rPh>
    <rPh sb="10" eb="11">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</si>
  <si>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</si>
  <si>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</si>
  <si>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</si>
  <si>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　　実印の欄は代表者印、印の欄は使用印になります。</t>
    <rPh sb="2" eb="4">
      <t>ジツイン</t>
    </rPh>
    <rPh sb="5" eb="6">
      <t>ラン</t>
    </rPh>
    <rPh sb="7" eb="10">
      <t>ダイヒョウシャ</t>
    </rPh>
    <rPh sb="10" eb="11">
      <t>イン</t>
    </rPh>
    <rPh sb="12" eb="13">
      <t>イン</t>
    </rPh>
    <rPh sb="14" eb="15">
      <t>ラン</t>
    </rPh>
    <rPh sb="16" eb="19">
      <t>シヨウイン</t>
    </rPh>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</si>
  <si>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</si>
  <si>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</si>
  <si>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</si>
  <si>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</si>
  <si>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</si>
  <si>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</si>
  <si>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</si>
  <si>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</si>
  <si>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</si>
  <si>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</si>
  <si>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</si>
  <si>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申請者（本店等）</t>
    <phoneticPr fontId="3"/>
  </si>
  <si>
    <t>代理人（受任者）</t>
    <phoneticPr fontId="3"/>
  </si>
  <si>
    <t>フリガナ</t>
    <phoneticPr fontId="3"/>
  </si>
  <si>
    <t>Ｅメールアドレス</t>
    <phoneticPr fontId="3"/>
  </si>
  <si>
    <t>Eメールアドレス</t>
    <phoneticPr fontId="3"/>
  </si>
  <si>
    <t>（Ｐ）</t>
    <phoneticPr fontId="3"/>
  </si>
  <si>
    <t>010</t>
    <phoneticPr fontId="3"/>
  </si>
  <si>
    <t>011プレストレストコンクリート</t>
    <phoneticPr fontId="3"/>
  </si>
  <si>
    <t>020</t>
    <phoneticPr fontId="3"/>
  </si>
  <si>
    <t>030</t>
    <phoneticPr fontId="3"/>
  </si>
  <si>
    <t>040</t>
    <phoneticPr fontId="3"/>
  </si>
  <si>
    <t>050</t>
    <phoneticPr fontId="3"/>
  </si>
  <si>
    <t>と</t>
    <phoneticPr fontId="3"/>
  </si>
  <si>
    <t>060</t>
    <phoneticPr fontId="3"/>
  </si>
  <si>
    <t>070</t>
    <phoneticPr fontId="3"/>
  </si>
  <si>
    <t>080</t>
    <phoneticPr fontId="3"/>
  </si>
  <si>
    <t>090</t>
    <phoneticPr fontId="3"/>
  </si>
  <si>
    <t>100</t>
    <phoneticPr fontId="3"/>
  </si>
  <si>
    <t>タイル・れんが・ブロック</t>
    <phoneticPr fontId="3"/>
  </si>
  <si>
    <t>タ</t>
    <phoneticPr fontId="3"/>
  </si>
  <si>
    <t>110</t>
    <phoneticPr fontId="3"/>
  </si>
  <si>
    <t>120</t>
    <phoneticPr fontId="3"/>
  </si>
  <si>
    <t>130</t>
    <phoneticPr fontId="3"/>
  </si>
  <si>
    <t>ほ</t>
    <phoneticPr fontId="3"/>
  </si>
  <si>
    <t>140</t>
    <phoneticPr fontId="3"/>
  </si>
  <si>
    <t>しゅんせつ</t>
    <phoneticPr fontId="3"/>
  </si>
  <si>
    <t>し</t>
    <phoneticPr fontId="3"/>
  </si>
  <si>
    <t>150</t>
    <phoneticPr fontId="3"/>
  </si>
  <si>
    <t>160</t>
    <phoneticPr fontId="3"/>
  </si>
  <si>
    <t>ガラス</t>
    <phoneticPr fontId="3"/>
  </si>
  <si>
    <t>ガ</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</si>
  <si>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</si>
  <si>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</si>
  <si>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</si>
  <si>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</si>
  <si>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</si>
  <si>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</si>
  <si>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</si>
  <si>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</si>
  <si>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</si>
  <si>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</si>
  <si>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</si>
  <si>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290</t>
    <phoneticPr fontId="3"/>
  </si>
  <si>
    <t>そ</t>
    <phoneticPr fontId="3"/>
  </si>
  <si>
    <t>に係る競争に参加する資格の審査を申請します。</t>
    <phoneticPr fontId="3"/>
  </si>
  <si>
    <t>フリガナ</t>
    <phoneticPr fontId="3"/>
  </si>
  <si>
    <t>フリガナ</t>
    <phoneticPr fontId="3"/>
  </si>
  <si>
    <t>フリガナ</t>
    <phoneticPr fontId="3"/>
  </si>
  <si>
    <t>メールアドレス</t>
    <phoneticPr fontId="3"/>
  </si>
  <si>
    <t>フリガナ</t>
    <phoneticPr fontId="3"/>
  </si>
  <si>
    <t xml:space="preserve">      －</t>
    <phoneticPr fontId="3"/>
  </si>
  <si>
    <t xml:space="preserve">      －</t>
    <phoneticPr fontId="3"/>
  </si>
  <si>
    <t>営　　業　　所　　一　　覧　　表</t>
    <phoneticPr fontId="3"/>
  </si>
  <si>
    <t>〒</t>
    <phoneticPr fontId="3"/>
  </si>
  <si>
    <t>から</t>
    <phoneticPr fontId="3"/>
  </si>
  <si>
    <t>まで</t>
    <phoneticPr fontId="3"/>
  </si>
  <si>
    <t>　　契約代金の受領に関すること。</t>
    <phoneticPr fontId="3"/>
  </si>
  <si>
    <t>※</t>
    <phoneticPr fontId="3"/>
  </si>
  <si>
    <t>　1　入札及び見積りに関すること。</t>
    <phoneticPr fontId="3"/>
  </si>
  <si>
    <t>　2　契約締結に関すること。</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</si>
  <si>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</si>
  <si>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</si>
  <si>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</si>
  <si>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</si>
  <si>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</si>
  <si>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　　　　　</t>
    <phoneticPr fontId="3"/>
  </si>
  <si>
    <t>　　　</t>
    <phoneticPr fontId="3"/>
  </si>
  <si>
    <t>－</t>
    <phoneticPr fontId="3"/>
  </si>
  <si>
    <t>○</t>
    <phoneticPr fontId="3"/>
  </si>
  <si>
    <t>業者カード（建設工事関連業務用）</t>
    <rPh sb="0" eb="2">
      <t>ギョウシャ</t>
    </rPh>
    <rPh sb="6" eb="8">
      <t>ケンセツ</t>
    </rPh>
    <rPh sb="8" eb="10">
      <t>コウジ</t>
    </rPh>
    <rPh sb="10" eb="12">
      <t>カンレン</t>
    </rPh>
    <rPh sb="12" eb="13">
      <t>ギョウ</t>
    </rPh>
    <rPh sb="13" eb="14">
      <t>ツトム</t>
    </rPh>
    <rPh sb="14" eb="15">
      <t>ヨウ</t>
    </rPh>
    <phoneticPr fontId="3"/>
  </si>
  <si>
    <t>　（3㌻で１組です。）</t>
  </si>
  <si>
    <t>－</t>
    <phoneticPr fontId="3"/>
  </si>
  <si>
    <t>入札参加希望業種</t>
    <rPh sb="0" eb="2">
      <t>ニュウサツ</t>
    </rPh>
    <rPh sb="2" eb="4">
      <t>サンカ</t>
    </rPh>
    <rPh sb="4" eb="6">
      <t>キボウ</t>
    </rPh>
    <rPh sb="6" eb="8">
      <t>ギョウシュ</t>
    </rPh>
    <phoneticPr fontId="3"/>
  </si>
  <si>
    <t>業種（登録業務から選択）</t>
    <rPh sb="0" eb="2">
      <t>ギョウシュ</t>
    </rPh>
    <rPh sb="3" eb="5">
      <t>トウロク</t>
    </rPh>
    <rPh sb="5" eb="7">
      <t>ギョウム</t>
    </rPh>
    <rPh sb="9" eb="11">
      <t>センタク</t>
    </rPh>
    <phoneticPr fontId="3"/>
  </si>
  <si>
    <t>業務の具体的な内容等</t>
    <rPh sb="0" eb="2">
      <t>ギョウム</t>
    </rPh>
    <rPh sb="3" eb="6">
      <t>グタイテキ</t>
    </rPh>
    <rPh sb="7" eb="9">
      <t>ナイヨウ</t>
    </rPh>
    <rPh sb="9" eb="10">
      <t>トウ</t>
    </rPh>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</si>
  <si>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</si>
  <si>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</si>
  <si>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</si>
  <si>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フリガナ</t>
    <phoneticPr fontId="3"/>
  </si>
  <si>
    <t>Ｅメールアドレス</t>
    <phoneticPr fontId="3"/>
  </si>
  <si>
    <t>売上高</t>
    <rPh sb="0" eb="1">
      <t>ウ</t>
    </rPh>
    <rPh sb="1" eb="2">
      <t>ウエ</t>
    </rPh>
    <rPh sb="2" eb="3">
      <t>タカ</t>
    </rPh>
    <phoneticPr fontId="3"/>
  </si>
  <si>
    <t>登録業務名</t>
    <rPh sb="0" eb="2">
      <t>トウロク</t>
    </rPh>
    <rPh sb="2" eb="5">
      <t>ギョウムメイ</t>
    </rPh>
    <phoneticPr fontId="3"/>
  </si>
  <si>
    <t>登録番号</t>
    <rPh sb="0" eb="2">
      <t>トウロク</t>
    </rPh>
    <rPh sb="2" eb="4">
      <t>バンゴウ</t>
    </rPh>
    <phoneticPr fontId="3"/>
  </si>
  <si>
    <t>登録年月日</t>
    <rPh sb="0" eb="2">
      <t>トウロク</t>
    </rPh>
    <rPh sb="2" eb="5">
      <t>ネンガッピ</t>
    </rPh>
    <phoneticPr fontId="3"/>
  </si>
  <si>
    <t>司法書士</t>
    <rPh sb="0" eb="1">
      <t>シ</t>
    </rPh>
    <rPh sb="1" eb="2">
      <t>ホウ</t>
    </rPh>
    <rPh sb="2" eb="4">
      <t>ショシ</t>
    </rPh>
    <phoneticPr fontId="3"/>
  </si>
  <si>
    <t>Eメールアドレス</t>
    <phoneticPr fontId="3"/>
  </si>
  <si>
    <t>　</t>
    <phoneticPr fontId="3"/>
  </si>
  <si>
    <t>入札参加を希望する業種ごとに直前２ｹ年間の年間平均実績高を記入し，Ａ欄、Ｂ欄に有資格</t>
  </si>
  <si>
    <t>者数を記載し、登録されている業種に○、希望する業務に○印を記入して下さい。</t>
    <rPh sb="0" eb="1">
      <t>シャ</t>
    </rPh>
    <rPh sb="1" eb="2">
      <t>スウ</t>
    </rPh>
    <rPh sb="3" eb="5">
      <t>キサイ</t>
    </rPh>
    <rPh sb="7" eb="9">
      <t>トウロク</t>
    </rPh>
    <rPh sb="14" eb="16">
      <t>ギョウシュ</t>
    </rPh>
    <rPh sb="19" eb="21">
      <t>キボウ</t>
    </rPh>
    <rPh sb="23" eb="25">
      <t>ギョウム</t>
    </rPh>
    <rPh sb="27" eb="28">
      <t>イン</t>
    </rPh>
    <rPh sb="29" eb="31">
      <t>キニュウ</t>
    </rPh>
    <rPh sb="33" eb="34">
      <t>クダ</t>
    </rPh>
    <phoneticPr fontId="28"/>
  </si>
  <si>
    <t>直前２年平均実績</t>
    <rPh sb="0" eb="2">
      <t>チョクゼン</t>
    </rPh>
    <rPh sb="3" eb="4">
      <t>ネン</t>
    </rPh>
    <rPh sb="4" eb="6">
      <t>ヘイキン</t>
    </rPh>
    <rPh sb="6" eb="8">
      <t>ジッセキ</t>
    </rPh>
    <phoneticPr fontId="3"/>
  </si>
  <si>
    <t>Ａ欄</t>
    <rPh sb="1" eb="2">
      <t>ラン</t>
    </rPh>
    <phoneticPr fontId="3"/>
  </si>
  <si>
    <t>人数</t>
    <rPh sb="0" eb="2">
      <t>ニンズウ</t>
    </rPh>
    <phoneticPr fontId="3"/>
  </si>
  <si>
    <t>Ｂ欄</t>
    <rPh sb="1" eb="2">
      <t>ラン</t>
    </rPh>
    <phoneticPr fontId="3"/>
  </si>
  <si>
    <t>コンサルタント登録部門</t>
    <rPh sb="7" eb="9">
      <t>トウロク</t>
    </rPh>
    <rPh sb="9" eb="11">
      <t>ブモン</t>
    </rPh>
    <phoneticPr fontId="3"/>
  </si>
  <si>
    <t>（千円）</t>
    <rPh sb="1" eb="3">
      <t>センエン</t>
    </rPh>
    <phoneticPr fontId="3"/>
  </si>
  <si>
    <t>整理番号</t>
    <rPh sb="0" eb="2">
      <t>セイリ</t>
    </rPh>
    <rPh sb="2" eb="4">
      <t>バンゴウ</t>
    </rPh>
    <phoneticPr fontId="3"/>
  </si>
  <si>
    <t>登録業種</t>
    <rPh sb="0" eb="2">
      <t>トウロク</t>
    </rPh>
    <rPh sb="2" eb="4">
      <t>ギョウシュ</t>
    </rPh>
    <phoneticPr fontId="3"/>
  </si>
  <si>
    <t>希望業種</t>
    <rPh sb="0" eb="2">
      <t>キボウ</t>
    </rPh>
    <rPh sb="2" eb="4">
      <t>ギョウシュ</t>
    </rPh>
    <phoneticPr fontId="3"/>
  </si>
  <si>
    <t>①</t>
    <phoneticPr fontId="3"/>
  </si>
  <si>
    <t>測量士</t>
    <rPh sb="0" eb="2">
      <t>ソクリョウ</t>
    </rPh>
    <rPh sb="2" eb="3">
      <t>シ</t>
    </rPh>
    <phoneticPr fontId="3"/>
  </si>
  <si>
    <t>測量士補</t>
    <rPh sb="0" eb="2">
      <t>ソクリョウ</t>
    </rPh>
    <rPh sb="2" eb="3">
      <t>シ</t>
    </rPh>
    <rPh sb="3" eb="4">
      <t>ホ</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</si>
  <si>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</si>
  <si>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</si>
  <si>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</si>
  <si>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②</t>
    <phoneticPr fontId="3"/>
  </si>
  <si>
    <t>建築関係建設
コンサルタント
業務</t>
    <rPh sb="0" eb="2">
      <t>ケンチク</t>
    </rPh>
    <rPh sb="2" eb="4">
      <t>カンケイ</t>
    </rPh>
    <rPh sb="4" eb="6">
      <t>ケンセツ</t>
    </rPh>
    <rPh sb="15" eb="17">
      <t>ギョウム</t>
    </rPh>
    <phoneticPr fontId="3"/>
  </si>
  <si>
    <t>１級建築士</t>
    <rPh sb="1" eb="2">
      <t>キュウ</t>
    </rPh>
    <rPh sb="2" eb="4">
      <t>ケンチク</t>
    </rPh>
    <rPh sb="4" eb="5">
      <t>シ</t>
    </rPh>
    <phoneticPr fontId="3"/>
  </si>
  <si>
    <t>２級建築士</t>
    <rPh sb="1" eb="2">
      <t>キュウ</t>
    </rPh>
    <rPh sb="2" eb="4">
      <t>ケンチク</t>
    </rPh>
    <rPh sb="4" eb="5">
      <t>シ</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</si>
  <si>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</si>
  <si>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</si>
  <si>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</si>
  <si>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</si>
  <si>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建築積算資格者</t>
    <rPh sb="0" eb="2">
      <t>ケンチク</t>
    </rPh>
    <rPh sb="2" eb="4">
      <t>セキサン</t>
    </rPh>
    <rPh sb="4" eb="7">
      <t>シカクシャ</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</si>
  <si>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</si>
  <si>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</si>
  <si>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</si>
  <si>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</si>
  <si>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</si>
  <si>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</si>
  <si>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</si>
  <si>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</si>
  <si>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</si>
  <si>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</si>
  <si>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③</t>
    <phoneticPr fontId="3"/>
  </si>
  <si>
    <t>地質調査
業務</t>
    <rPh sb="0" eb="2">
      <t>チシツ</t>
    </rPh>
    <rPh sb="2" eb="4">
      <t>チョウサ</t>
    </rPh>
    <rPh sb="5" eb="7">
      <t>ギョウム</t>
    </rPh>
    <phoneticPr fontId="3"/>
  </si>
  <si>
    <t>地質調査
（技術士）</t>
    <rPh sb="0" eb="2">
      <t>チシツ</t>
    </rPh>
    <rPh sb="2" eb="4">
      <t>チョウサ</t>
    </rPh>
    <phoneticPr fontId="3"/>
  </si>
  <si>
    <t>地質調査技士</t>
    <rPh sb="0" eb="2">
      <t>チシツ</t>
    </rPh>
    <rPh sb="2" eb="4">
      <t>チョウサ</t>
    </rPh>
    <rPh sb="4" eb="6">
      <t>ギシ</t>
    </rPh>
    <phoneticPr fontId="3"/>
  </si>
  <si>
    <t>④</t>
    <phoneticPr fontId="3"/>
  </si>
  <si>
    <t>補償関係
コンサルタント
業務</t>
    <rPh sb="0" eb="2">
      <t>ホショウ</t>
    </rPh>
    <rPh sb="2" eb="4">
      <t>カンケイ</t>
    </rPh>
    <rPh sb="13" eb="15">
      <t>ギョウム</t>
    </rPh>
    <phoneticPr fontId="3"/>
  </si>
  <si>
    <t>不動産鑑定士</t>
    <rPh sb="0" eb="2">
      <t>フドウ</t>
    </rPh>
    <rPh sb="2" eb="3">
      <t>サン</t>
    </rPh>
    <rPh sb="3" eb="6">
      <t>カンテイシ</t>
    </rPh>
    <phoneticPr fontId="3"/>
  </si>
  <si>
    <t>土地調査</t>
    <rPh sb="0" eb="2">
      <t>トチ</t>
    </rPh>
    <rPh sb="2" eb="4">
      <t>チョウサ</t>
    </rPh>
    <phoneticPr fontId="3"/>
  </si>
  <si>
    <t>不動産鑑定士補</t>
    <rPh sb="0" eb="2">
      <t>フドウ</t>
    </rPh>
    <rPh sb="2" eb="3">
      <t>サン</t>
    </rPh>
    <rPh sb="3" eb="6">
      <t>カンテイシ</t>
    </rPh>
    <rPh sb="6" eb="7">
      <t>ホ</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</si>
  <si>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</si>
  <si>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</si>
  <si>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</si>
  <si>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補償業務管理士</t>
    <rPh sb="0" eb="2">
      <t>ホショウ</t>
    </rPh>
    <rPh sb="2" eb="4">
      <t>ギョウム</t>
    </rPh>
    <rPh sb="4" eb="6">
      <t>カンリ</t>
    </rPh>
    <rPh sb="6" eb="7">
      <t>シ</t>
    </rPh>
    <phoneticPr fontId="3"/>
  </si>
  <si>
    <t>営業補償・特殊補償</t>
    <rPh sb="0" eb="2">
      <t>エイギョウ</t>
    </rPh>
    <rPh sb="2" eb="4">
      <t>ホショウ</t>
    </rPh>
    <rPh sb="5" eb="7">
      <t>トクシュ</t>
    </rPh>
    <rPh sb="7" eb="9">
      <t>ホショウ</t>
    </rPh>
    <phoneticPr fontId="3"/>
  </si>
  <si>
    <t>公共用地経験者</t>
    <rPh sb="0" eb="2">
      <t>コウキョウ</t>
    </rPh>
    <rPh sb="2" eb="4">
      <t>ヨウチ</t>
    </rPh>
    <rPh sb="4" eb="7">
      <t>ケイケンシャ</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</si>
  <si>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</si>
  <si>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</si>
  <si>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</si>
  <si>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登記手続き等</t>
    <rPh sb="0" eb="2">
      <t>トウキ</t>
    </rPh>
    <rPh sb="2" eb="4">
      <t>テツヅキ</t>
    </rPh>
    <rPh sb="5" eb="6">
      <t>トウ</t>
    </rPh>
    <phoneticPr fontId="3"/>
  </si>
  <si>
    <t>Ａ欄
（技術士）</t>
    <rPh sb="1" eb="2">
      <t>ラン</t>
    </rPh>
    <rPh sb="4" eb="7">
      <t>ギジュツシ</t>
    </rPh>
    <phoneticPr fontId="3"/>
  </si>
  <si>
    <t>Ｂ欄
（有資格者）</t>
    <rPh sb="1" eb="2">
      <t>ラン</t>
    </rPh>
    <rPh sb="4" eb="5">
      <t>ユウ</t>
    </rPh>
    <rPh sb="5" eb="7">
      <t>シカク</t>
    </rPh>
    <rPh sb="7" eb="8">
      <t>シャ</t>
    </rPh>
    <phoneticPr fontId="3"/>
  </si>
  <si>
    <t>⑤</t>
    <phoneticPr fontId="3"/>
  </si>
  <si>
    <t>土木関係建設
コンサルタント
業務</t>
    <rPh sb="0" eb="2">
      <t>ドボク</t>
    </rPh>
    <rPh sb="2" eb="4">
      <t>カンケイ</t>
    </rPh>
    <rPh sb="4" eb="6">
      <t>ケンセツ</t>
    </rPh>
    <rPh sb="15" eb="17">
      <t>ギョウム</t>
    </rPh>
    <phoneticPr fontId="3"/>
  </si>
  <si>
    <t>１級土木施工
管理技士</t>
    <rPh sb="1" eb="2">
      <t>キュウ</t>
    </rPh>
    <rPh sb="2" eb="4">
      <t>ドボク</t>
    </rPh>
    <rPh sb="4" eb="6">
      <t>セコウ</t>
    </rPh>
    <rPh sb="7" eb="9">
      <t>カンリ</t>
    </rPh>
    <rPh sb="9" eb="11">
      <t>ギシ</t>
    </rPh>
    <phoneticPr fontId="3"/>
  </si>
  <si>
    <t>河川・砂防及び海岸・海洋</t>
    <rPh sb="0" eb="2">
      <t>カセン</t>
    </rPh>
    <rPh sb="3" eb="4">
      <t>サ</t>
    </rPh>
    <rPh sb="4" eb="5">
      <t>ボウ</t>
    </rPh>
    <rPh sb="5" eb="6">
      <t>オヨ</t>
    </rPh>
    <rPh sb="7" eb="9">
      <t>カイガン</t>
    </rPh>
    <rPh sb="10" eb="12">
      <t>カイヨウ</t>
    </rPh>
    <phoneticPr fontId="3"/>
  </si>
  <si>
    <t>（地質を除く対象科目）</t>
    <rPh sb="1" eb="3">
      <t>チシツ</t>
    </rPh>
    <rPh sb="4" eb="5">
      <t>ノゾ</t>
    </rPh>
    <rPh sb="6" eb="8">
      <t>タイショウ</t>
    </rPh>
    <rPh sb="8" eb="10">
      <t>カモク</t>
    </rPh>
    <phoneticPr fontId="3"/>
  </si>
  <si>
    <t>港湾及び空港</t>
    <rPh sb="0" eb="2">
      <t>コウワン</t>
    </rPh>
    <rPh sb="2" eb="3">
      <t>オヨ</t>
    </rPh>
    <rPh sb="4" eb="6">
      <t>クウコウ</t>
    </rPh>
    <phoneticPr fontId="3"/>
  </si>
  <si>
    <t>建設部門</t>
    <rPh sb="0" eb="2">
      <t>ケンセツ</t>
    </rPh>
    <rPh sb="2" eb="4">
      <t>ブモン</t>
    </rPh>
    <phoneticPr fontId="3"/>
  </si>
  <si>
    <t>２級土木施工
管理技士</t>
    <rPh sb="1" eb="2">
      <t>キュウ</t>
    </rPh>
    <rPh sb="2" eb="4">
      <t>ドボク</t>
    </rPh>
    <rPh sb="4" eb="6">
      <t>セコウ</t>
    </rPh>
    <rPh sb="7" eb="9">
      <t>カンリ</t>
    </rPh>
    <rPh sb="9" eb="11">
      <t>ギシ</t>
    </rPh>
    <phoneticPr fontId="3"/>
  </si>
  <si>
    <t>電力土木</t>
    <rPh sb="0" eb="2">
      <t>デンリョク</t>
    </rPh>
    <rPh sb="2" eb="4">
      <t>ドボク</t>
    </rPh>
    <phoneticPr fontId="3"/>
  </si>
  <si>
    <t>道路</t>
    <rPh sb="0" eb="2">
      <t>ドウロ</t>
    </rPh>
    <phoneticPr fontId="3"/>
  </si>
  <si>
    <t>農業部門</t>
    <rPh sb="0" eb="2">
      <t>ノウギョウ</t>
    </rPh>
    <rPh sb="2" eb="4">
      <t>ブモン</t>
    </rPh>
    <phoneticPr fontId="3"/>
  </si>
  <si>
    <t>環境計量士</t>
    <rPh sb="0" eb="2">
      <t>カンキョウ</t>
    </rPh>
    <rPh sb="2" eb="4">
      <t>ケイリョウ</t>
    </rPh>
    <rPh sb="4" eb="5">
      <t>シ</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</si>
  <si>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</si>
  <si>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</si>
  <si>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森林部門</t>
    <rPh sb="0" eb="2">
      <t>シンリン</t>
    </rPh>
    <rPh sb="2" eb="4">
      <t>ブモン</t>
    </rPh>
    <phoneticPr fontId="3"/>
  </si>
  <si>
    <t>第１種電気
主任技術者</t>
    <rPh sb="0" eb="1">
      <t>ダイ</t>
    </rPh>
    <rPh sb="2" eb="3">
      <t>シュ</t>
    </rPh>
    <rPh sb="3" eb="5">
      <t>デンキ</t>
    </rPh>
    <rPh sb="6" eb="8">
      <t>シュニン</t>
    </rPh>
    <rPh sb="8" eb="11">
      <t>ギジュツシャ</t>
    </rPh>
    <phoneticPr fontId="3"/>
  </si>
  <si>
    <t>下水道</t>
    <rPh sb="0" eb="3">
      <t>ゲスイドウ</t>
    </rPh>
    <phoneticPr fontId="3"/>
  </si>
  <si>
    <t>農業土木</t>
    <rPh sb="0" eb="2">
      <t>ノウギョウ</t>
    </rPh>
    <rPh sb="2" eb="4">
      <t>ドボク</t>
    </rPh>
    <phoneticPr fontId="3"/>
  </si>
  <si>
    <t>水産部門</t>
    <rPh sb="0" eb="2">
      <t>スイサン</t>
    </rPh>
    <rPh sb="2" eb="4">
      <t>ブモン</t>
    </rPh>
    <phoneticPr fontId="3"/>
  </si>
  <si>
    <t>伝送交換
主任技術者</t>
    <rPh sb="0" eb="2">
      <t>デンソウ</t>
    </rPh>
    <rPh sb="2" eb="4">
      <t>コウカン</t>
    </rPh>
    <rPh sb="5" eb="7">
      <t>シュニン</t>
    </rPh>
    <rPh sb="7" eb="10">
      <t>ギジュツシャ</t>
    </rPh>
    <phoneticPr fontId="3"/>
  </si>
  <si>
    <t>森林土木</t>
    <rPh sb="0" eb="2">
      <t>シンリン</t>
    </rPh>
    <rPh sb="2" eb="4">
      <t>ドボク</t>
    </rPh>
    <phoneticPr fontId="3"/>
  </si>
  <si>
    <t>水産土木</t>
    <rPh sb="0" eb="2">
      <t>スイサン</t>
    </rPh>
    <rPh sb="2" eb="4">
      <t>ドボク</t>
    </rPh>
    <phoneticPr fontId="3"/>
  </si>
  <si>
    <t>電気・電子
部門</t>
    <rPh sb="0" eb="2">
      <t>デンキ</t>
    </rPh>
    <rPh sb="3" eb="5">
      <t>デンシ</t>
    </rPh>
    <rPh sb="6" eb="8">
      <t>ブモン</t>
    </rPh>
    <phoneticPr fontId="3"/>
  </si>
  <si>
    <t>線路
主任技術者</t>
    <rPh sb="0" eb="2">
      <t>センロ</t>
    </rPh>
    <rPh sb="3" eb="5">
      <t>シュニン</t>
    </rPh>
    <rPh sb="5" eb="8">
      <t>ギジュツシャ</t>
    </rPh>
    <phoneticPr fontId="3"/>
  </si>
  <si>
    <t>廃棄物</t>
    <rPh sb="0" eb="3">
      <t>ハイキブツ</t>
    </rPh>
    <phoneticPr fontId="3"/>
  </si>
  <si>
    <t>機械部門</t>
    <rPh sb="0" eb="2">
      <t>キカイ</t>
    </rPh>
    <rPh sb="2" eb="4">
      <t>ブモン</t>
    </rPh>
    <phoneticPr fontId="3"/>
  </si>
  <si>
    <t>ＲＣＣＭ</t>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</si>
  <si>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</si>
  <si>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</si>
  <si>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情報工学部門</t>
    <rPh sb="0" eb="2">
      <t>ジョウホウ</t>
    </rPh>
    <rPh sb="2" eb="4">
      <t>コウガク</t>
    </rPh>
    <rPh sb="4" eb="6">
      <t>ブモン</t>
    </rPh>
    <phoneticPr fontId="3"/>
  </si>
  <si>
    <t>ＡＰＥＣ
エンジニア</t>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</si>
  <si>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</si>
  <si>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</si>
  <si>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</si>
  <si>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（地質調査）</t>
    <rPh sb="1" eb="3">
      <t>チシツ</t>
    </rPh>
    <rPh sb="3" eb="5">
      <t>チョウサ</t>
    </rPh>
    <phoneticPr fontId="3"/>
  </si>
  <si>
    <t>施工計画・施工設備及び積算</t>
    <rPh sb="0" eb="2">
      <t>セコウ</t>
    </rPh>
    <rPh sb="2" eb="4">
      <t>ケイカク</t>
    </rPh>
    <rPh sb="5" eb="7">
      <t>セコウ</t>
    </rPh>
    <rPh sb="7" eb="9">
      <t>セツビ</t>
    </rPh>
    <rPh sb="9" eb="10">
      <t>オヨ</t>
    </rPh>
    <rPh sb="11" eb="13">
      <t>セキサン</t>
    </rPh>
    <phoneticPr fontId="3"/>
  </si>
  <si>
    <t>上下水道
部門</t>
    <rPh sb="0" eb="2">
      <t>ジョウゲ</t>
    </rPh>
    <rPh sb="2" eb="4">
      <t>スイドウ</t>
    </rPh>
    <rPh sb="5" eb="7">
      <t>ブモン</t>
    </rPh>
    <phoneticPr fontId="3"/>
  </si>
  <si>
    <t>建設環境</t>
    <rPh sb="0" eb="2">
      <t>ケンセツ</t>
    </rPh>
    <rPh sb="2" eb="4">
      <t>カンキョウ</t>
    </rPh>
    <phoneticPr fontId="3"/>
  </si>
  <si>
    <t>衛生工学
部門</t>
    <rPh sb="0" eb="2">
      <t>エイセイ</t>
    </rPh>
    <rPh sb="2" eb="4">
      <t>コウガク</t>
    </rPh>
    <rPh sb="5" eb="7">
      <t>ブモン</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</si>
  <si>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</si>
  <si>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</si>
  <si>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</si>
  <si>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</si>
  <si>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</si>
  <si>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</si>
  <si>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</si>
  <si>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</si>
  <si>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</si>
  <si>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</si>
  <si>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⑥</t>
    <phoneticPr fontId="3"/>
  </si>
  <si>
    <t>注意事項</t>
    <rPh sb="0" eb="2">
      <t>チュウイ</t>
    </rPh>
    <rPh sb="2" eb="4">
      <t>ジコウ</t>
    </rPh>
    <phoneticPr fontId="28"/>
  </si>
  <si>
    <t>１、</t>
    <phoneticPr fontId="28"/>
  </si>
  <si>
    <t>「測量業務」における「測量一般」、「地図の調製」及び「航空測量」を希望する方は、測量法第55条の登録がなければ希望することはできません。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phoneticPr fontId="28"/>
  </si>
  <si>
    <t>２、</t>
    <phoneticPr fontId="28"/>
  </si>
  <si>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phoneticPr fontId="28"/>
  </si>
  <si>
    <t>３、</t>
    <phoneticPr fontId="28"/>
  </si>
  <si>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2">
      <t>フドウ</t>
    </rPh>
    <rPh sb="22" eb="23">
      <t>サン</t>
    </rPh>
    <rPh sb="23" eb="25">
      <t>カンテイ</t>
    </rPh>
    <rPh sb="27" eb="29">
      <t>キボウ</t>
    </rPh>
    <rPh sb="31" eb="32">
      <t>カタ</t>
    </rPh>
    <rPh sb="34" eb="36">
      <t>フドウ</t>
    </rPh>
    <rPh sb="36" eb="37">
      <t>サン</t>
    </rPh>
    <rPh sb="38" eb="40">
      <t>カンテイ</t>
    </rPh>
    <rPh sb="40" eb="42">
      <t>ヒョウカ</t>
    </rPh>
    <phoneticPr fontId="28"/>
  </si>
  <si>
    <t>４、</t>
    <phoneticPr fontId="28"/>
  </si>
  <si>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phoneticPr fontId="28"/>
  </si>
  <si>
    <t>建設工事関連業務</t>
    <rPh sb="2" eb="4">
      <t>コウジ</t>
    </rPh>
    <rPh sb="4" eb="6">
      <t>カンレン</t>
    </rPh>
    <rPh sb="6" eb="8">
      <t>ギョウム</t>
    </rPh>
    <phoneticPr fontId="3"/>
  </si>
  <si>
    <t>フリガナ</t>
    <phoneticPr fontId="3"/>
  </si>
  <si>
    <t>メールアドレス</t>
    <phoneticPr fontId="3"/>
  </si>
  <si>
    <t>業態調書（建設工事関連業務）</t>
    <rPh sb="0" eb="2">
      <t>ギョウタイ</t>
    </rPh>
    <rPh sb="2" eb="4">
      <t>チョウショ</t>
    </rPh>
    <rPh sb="5" eb="7">
      <t>ケンセツ</t>
    </rPh>
    <rPh sb="7" eb="9">
      <t>コウジ</t>
    </rPh>
    <rPh sb="9" eb="11">
      <t>カンレン</t>
    </rPh>
    <rPh sb="11" eb="12">
      <t>ギョウ</t>
    </rPh>
    <rPh sb="12" eb="13">
      <t>ツトム</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</si>
  <si>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</si>
  <si>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</si>
  <si>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　地質調査</t>
    <rPh sb="1" eb="3">
      <t>チシツ</t>
    </rPh>
    <rPh sb="3" eb="5">
      <t>チョウサ</t>
    </rPh>
    <phoneticPr fontId="3"/>
  </si>
  <si>
    <t>　測量一般</t>
    <rPh sb="1" eb="3">
      <t>ソクリョウ</t>
    </rPh>
    <rPh sb="3" eb="5">
      <t>イッパン</t>
    </rPh>
    <phoneticPr fontId="3"/>
  </si>
  <si>
    <t>　地図の調製</t>
    <rPh sb="1" eb="3">
      <t>チズ</t>
    </rPh>
    <rPh sb="4" eb="6">
      <t>チョウセイ</t>
    </rPh>
    <phoneticPr fontId="3"/>
  </si>
  <si>
    <t>　航空測量</t>
    <rPh sb="1" eb="3">
      <t>コウクウ</t>
    </rPh>
    <rPh sb="3" eb="5">
      <t>ソクリョウ</t>
    </rPh>
    <phoneticPr fontId="3"/>
  </si>
  <si>
    <t>　建築一般</t>
    <rPh sb="1" eb="3">
      <t>ケンチク</t>
    </rPh>
    <rPh sb="3" eb="5">
      <t>イッパン</t>
    </rPh>
    <phoneticPr fontId="3"/>
  </si>
  <si>
    <t>　意匠</t>
    <rPh sb="1" eb="3">
      <t>イショウ</t>
    </rPh>
    <phoneticPr fontId="3"/>
  </si>
  <si>
    <t>　構造</t>
    <rPh sb="1" eb="3">
      <t>コウゾウ</t>
    </rPh>
    <phoneticPr fontId="3"/>
  </si>
  <si>
    <t>　暖冷房</t>
    <rPh sb="1" eb="2">
      <t>ダン</t>
    </rPh>
    <rPh sb="2" eb="4">
      <t>レイボウ</t>
    </rPh>
    <phoneticPr fontId="3"/>
  </si>
  <si>
    <t>　衛生</t>
    <rPh sb="1" eb="3">
      <t>エイセイ</t>
    </rPh>
    <phoneticPr fontId="3"/>
  </si>
  <si>
    <t>　電気</t>
    <rPh sb="1" eb="3">
      <t>デンキ</t>
    </rPh>
    <phoneticPr fontId="3"/>
  </si>
  <si>
    <t>　建築積算</t>
    <rPh sb="1" eb="3">
      <t>ケンチク</t>
    </rPh>
    <rPh sb="3" eb="5">
      <t>セキサン</t>
    </rPh>
    <phoneticPr fontId="3"/>
  </si>
  <si>
    <t>　機械積算</t>
    <rPh sb="1" eb="3">
      <t>キカイ</t>
    </rPh>
    <rPh sb="3" eb="5">
      <t>セキサン</t>
    </rPh>
    <phoneticPr fontId="3"/>
  </si>
  <si>
    <t>　電気積算</t>
    <rPh sb="1" eb="3">
      <t>デンキ</t>
    </rPh>
    <rPh sb="3" eb="5">
      <t>セキサン</t>
    </rPh>
    <phoneticPr fontId="3"/>
  </si>
  <si>
    <t>　工事監理（建築）</t>
    <rPh sb="1" eb="3">
      <t>コウジ</t>
    </rPh>
    <rPh sb="3" eb="5">
      <t>カンリ</t>
    </rPh>
    <rPh sb="6" eb="8">
      <t>ケンチク</t>
    </rPh>
    <phoneticPr fontId="3"/>
  </si>
  <si>
    <t>　工事監理（電気）</t>
    <rPh sb="1" eb="3">
      <t>コウジ</t>
    </rPh>
    <rPh sb="3" eb="5">
      <t>カンリ</t>
    </rPh>
    <rPh sb="6" eb="8">
      <t>デンキ</t>
    </rPh>
    <phoneticPr fontId="3"/>
  </si>
  <si>
    <t>　工事監理（機械）</t>
    <rPh sb="1" eb="3">
      <t>コウジ</t>
    </rPh>
    <rPh sb="3" eb="5">
      <t>カンリ</t>
    </rPh>
    <rPh sb="6" eb="8">
      <t>キカイ</t>
    </rPh>
    <phoneticPr fontId="3"/>
  </si>
  <si>
    <t>　調査</t>
    <rPh sb="1" eb="3">
      <t>チョウサ</t>
    </rPh>
    <phoneticPr fontId="3"/>
  </si>
  <si>
    <t>　耐震診断</t>
    <rPh sb="1" eb="3">
      <t>タイシン</t>
    </rPh>
    <rPh sb="3" eb="5">
      <t>シンダン</t>
    </rPh>
    <phoneticPr fontId="3"/>
  </si>
  <si>
    <t>　地区計画及び地域計画</t>
    <rPh sb="1" eb="3">
      <t>チク</t>
    </rPh>
    <rPh sb="3" eb="5">
      <t>ケイカク</t>
    </rPh>
    <rPh sb="5" eb="6">
      <t>オヨ</t>
    </rPh>
    <rPh sb="7" eb="9">
      <t>チイキ</t>
    </rPh>
    <rPh sb="9" eb="11">
      <t>ケイカク</t>
    </rPh>
    <phoneticPr fontId="3"/>
  </si>
  <si>
    <t>　交通量調査</t>
    <rPh sb="1" eb="3">
      <t>コウツウ</t>
    </rPh>
    <rPh sb="3" eb="4">
      <t>リョウ</t>
    </rPh>
    <rPh sb="4" eb="6">
      <t>チョウサ</t>
    </rPh>
    <phoneticPr fontId="3"/>
  </si>
  <si>
    <t>　環境調査</t>
    <rPh sb="1" eb="3">
      <t>カンキョウ</t>
    </rPh>
    <rPh sb="3" eb="5">
      <t>チョウサ</t>
    </rPh>
    <phoneticPr fontId="3"/>
  </si>
  <si>
    <t>　経済調査</t>
    <rPh sb="1" eb="3">
      <t>ケイザイ</t>
    </rPh>
    <rPh sb="3" eb="5">
      <t>チョウサ</t>
    </rPh>
    <phoneticPr fontId="3"/>
  </si>
  <si>
    <t>　分析・解析</t>
    <rPh sb="1" eb="3">
      <t>ブンセキ</t>
    </rPh>
    <rPh sb="4" eb="6">
      <t>カイセキ</t>
    </rPh>
    <phoneticPr fontId="3"/>
  </si>
  <si>
    <t>　宅地造成</t>
    <rPh sb="1" eb="3">
      <t>タクチ</t>
    </rPh>
    <rPh sb="3" eb="5">
      <t>ゾウセイ</t>
    </rPh>
    <phoneticPr fontId="3"/>
  </si>
  <si>
    <t>　電算関係</t>
    <rPh sb="1" eb="3">
      <t>デンサン</t>
    </rPh>
    <rPh sb="3" eb="5">
      <t>カンケイ</t>
    </rPh>
    <phoneticPr fontId="3"/>
  </si>
  <si>
    <t>　計算業務</t>
    <rPh sb="1" eb="3">
      <t>ケイサン</t>
    </rPh>
    <rPh sb="3" eb="5">
      <t>ギョウム</t>
    </rPh>
    <phoneticPr fontId="3"/>
  </si>
  <si>
    <t>　資料等整理</t>
    <rPh sb="1" eb="3">
      <t>シリョウ</t>
    </rPh>
    <rPh sb="3" eb="4">
      <t>トウ</t>
    </rPh>
    <rPh sb="4" eb="6">
      <t>セイリ</t>
    </rPh>
    <phoneticPr fontId="3"/>
  </si>
  <si>
    <t>　施工管理</t>
    <rPh sb="1" eb="3">
      <t>セコウ</t>
    </rPh>
    <rPh sb="3" eb="5">
      <t>カンリ</t>
    </rPh>
    <phoneticPr fontId="3"/>
  </si>
  <si>
    <t>　不動産鑑定</t>
    <rPh sb="1" eb="3">
      <t>フドウ</t>
    </rPh>
    <rPh sb="3" eb="4">
      <t>サン</t>
    </rPh>
    <rPh sb="4" eb="6">
      <t>カンテイ</t>
    </rPh>
    <phoneticPr fontId="3"/>
  </si>
  <si>
    <t>　登記手続等</t>
    <rPh sb="1" eb="3">
      <t>トウキ</t>
    </rPh>
    <rPh sb="3" eb="5">
      <t>テツヅキ</t>
    </rPh>
    <rPh sb="5" eb="6">
      <t>トウ</t>
    </rPh>
    <phoneticPr fontId="3"/>
  </si>
  <si>
    <t>　河川・砂防及び海岸・海洋</t>
    <rPh sb="1" eb="3">
      <t>カセン</t>
    </rPh>
    <rPh sb="4" eb="6">
      <t>サボウ</t>
    </rPh>
    <rPh sb="6" eb="7">
      <t>オヨ</t>
    </rPh>
    <rPh sb="8" eb="10">
      <t>カイガン</t>
    </rPh>
    <rPh sb="11" eb="13">
      <t>カイヨウ</t>
    </rPh>
    <phoneticPr fontId="3"/>
  </si>
  <si>
    <t>　港湾及び空港</t>
    <rPh sb="1" eb="3">
      <t>コウワン</t>
    </rPh>
    <rPh sb="3" eb="4">
      <t>オヨ</t>
    </rPh>
    <rPh sb="5" eb="7">
      <t>クウコウ</t>
    </rPh>
    <phoneticPr fontId="3"/>
  </si>
  <si>
    <t>　電力土木</t>
    <rPh sb="1" eb="3">
      <t>デンリョク</t>
    </rPh>
    <rPh sb="3" eb="5">
      <t>ドボク</t>
    </rPh>
    <phoneticPr fontId="3"/>
  </si>
  <si>
    <t>　道路</t>
    <rPh sb="1" eb="3">
      <t>ドウロ</t>
    </rPh>
    <phoneticPr fontId="3"/>
  </si>
  <si>
    <t>　鉄道</t>
    <rPh sb="1" eb="3">
      <t>テツドウ</t>
    </rPh>
    <phoneticPr fontId="3"/>
  </si>
  <si>
    <t>　上水道及び工業用水道</t>
    <rPh sb="1" eb="4">
      <t>ジョウスイドウ</t>
    </rPh>
    <rPh sb="4" eb="5">
      <t>オヨ</t>
    </rPh>
    <rPh sb="6" eb="8">
      <t>コウギョウ</t>
    </rPh>
    <rPh sb="8" eb="10">
      <t>ヨウスイ</t>
    </rPh>
    <rPh sb="10" eb="11">
      <t>ドウ</t>
    </rPh>
    <phoneticPr fontId="3"/>
  </si>
  <si>
    <t>　下水道</t>
    <rPh sb="1" eb="4">
      <t>ゲスイドウ</t>
    </rPh>
    <phoneticPr fontId="3"/>
  </si>
  <si>
    <t>　農業土木</t>
    <rPh sb="1" eb="3">
      <t>ノウギョウ</t>
    </rPh>
    <rPh sb="3" eb="5">
      <t>ドボク</t>
    </rPh>
    <phoneticPr fontId="3"/>
  </si>
  <si>
    <t>　森林土木</t>
    <rPh sb="1" eb="3">
      <t>シンリン</t>
    </rPh>
    <rPh sb="3" eb="5">
      <t>ドボク</t>
    </rPh>
    <phoneticPr fontId="3"/>
  </si>
  <si>
    <t>　水産土木</t>
    <rPh sb="1" eb="3">
      <t>スイサン</t>
    </rPh>
    <rPh sb="3" eb="5">
      <t>ドボク</t>
    </rPh>
    <phoneticPr fontId="3"/>
  </si>
  <si>
    <t>　廃棄物</t>
    <rPh sb="1" eb="4">
      <t>ハイキブツ</t>
    </rPh>
    <phoneticPr fontId="3"/>
  </si>
  <si>
    <t>　造園</t>
    <rPh sb="1" eb="3">
      <t>ゾウエン</t>
    </rPh>
    <phoneticPr fontId="3"/>
  </si>
  <si>
    <t>　都市計画及び地方計画</t>
    <rPh sb="1" eb="3">
      <t>トシ</t>
    </rPh>
    <rPh sb="3" eb="5">
      <t>ケイカク</t>
    </rPh>
    <rPh sb="5" eb="6">
      <t>オヨ</t>
    </rPh>
    <rPh sb="7" eb="9">
      <t>チホウ</t>
    </rPh>
    <rPh sb="9" eb="11">
      <t>ケイカク</t>
    </rPh>
    <phoneticPr fontId="3"/>
  </si>
  <si>
    <t>　地質</t>
    <rPh sb="1" eb="3">
      <t>チシツ</t>
    </rPh>
    <phoneticPr fontId="3"/>
  </si>
  <si>
    <t>　土質及び基礎</t>
    <rPh sb="1" eb="3">
      <t>ドシツ</t>
    </rPh>
    <rPh sb="3" eb="4">
      <t>オヨ</t>
    </rPh>
    <rPh sb="5" eb="7">
      <t>キソ</t>
    </rPh>
    <phoneticPr fontId="3"/>
  </si>
  <si>
    <t>　鋼構造及びコンクリート</t>
    <rPh sb="1" eb="2">
      <t>コウ</t>
    </rPh>
    <rPh sb="2" eb="4">
      <t>コウゾウ</t>
    </rPh>
    <rPh sb="4" eb="5">
      <t>オヨ</t>
    </rPh>
    <phoneticPr fontId="3"/>
  </si>
  <si>
    <t>　トンネル</t>
    <phoneticPr fontId="3"/>
  </si>
  <si>
    <t>　施工計画･施工設備及び積算</t>
    <rPh sb="1" eb="3">
      <t>セコウ</t>
    </rPh>
    <rPh sb="3" eb="5">
      <t>ケイカク</t>
    </rPh>
    <rPh sb="6" eb="8">
      <t>セコウ</t>
    </rPh>
    <rPh sb="8" eb="10">
      <t>セツビ</t>
    </rPh>
    <rPh sb="10" eb="11">
      <t>オヨ</t>
    </rPh>
    <rPh sb="12" eb="14">
      <t>セキサン</t>
    </rPh>
    <phoneticPr fontId="3"/>
  </si>
  <si>
    <t>　建設環境</t>
    <rPh sb="1" eb="3">
      <t>ケンセツ</t>
    </rPh>
    <rPh sb="3" eb="5">
      <t>カンキョウ</t>
    </rPh>
    <phoneticPr fontId="3"/>
  </si>
  <si>
    <t>　機械</t>
    <rPh sb="1" eb="3">
      <t>キカイ</t>
    </rPh>
    <phoneticPr fontId="3"/>
  </si>
  <si>
    <t>　電気・電子</t>
    <rPh sb="1" eb="3">
      <t>デンキ</t>
    </rPh>
    <rPh sb="4" eb="6">
      <t>デンシ</t>
    </rPh>
    <phoneticPr fontId="3"/>
  </si>
  <si>
    <t>　土地調査</t>
    <rPh sb="1" eb="2">
      <t>ツチ</t>
    </rPh>
    <rPh sb="2" eb="3">
      <t>チ</t>
    </rPh>
    <rPh sb="3" eb="5">
      <t>チョウサ</t>
    </rPh>
    <phoneticPr fontId="3"/>
  </si>
  <si>
    <t>　土地評価</t>
    <rPh sb="1" eb="3">
      <t>トチ</t>
    </rPh>
    <rPh sb="3" eb="5">
      <t>ヒョウカ</t>
    </rPh>
    <phoneticPr fontId="3"/>
  </si>
  <si>
    <t>　物件</t>
    <rPh sb="1" eb="3">
      <t>ブッケン</t>
    </rPh>
    <phoneticPr fontId="3"/>
  </si>
  <si>
    <t>　機械工作物</t>
    <rPh sb="1" eb="3">
      <t>キカイ</t>
    </rPh>
    <rPh sb="3" eb="6">
      <t>コウサクブツ</t>
    </rPh>
    <phoneticPr fontId="3"/>
  </si>
  <si>
    <t>　営業補償・特殊補償</t>
    <rPh sb="1" eb="3">
      <t>エイギョウ</t>
    </rPh>
    <rPh sb="3" eb="5">
      <t>ホショウ</t>
    </rPh>
    <rPh sb="6" eb="8">
      <t>トクシュ</t>
    </rPh>
    <rPh sb="8" eb="10">
      <t>ホショウ</t>
    </rPh>
    <phoneticPr fontId="3"/>
  </si>
  <si>
    <t>　事業損失</t>
    <rPh sb="1" eb="3">
      <t>ジギョウ</t>
    </rPh>
    <rPh sb="3" eb="5">
      <t>ソンシツ</t>
    </rPh>
    <phoneticPr fontId="3"/>
  </si>
  <si>
    <t>　補償関連</t>
    <rPh sb="1" eb="3">
      <t>ホショウ</t>
    </rPh>
    <rPh sb="3" eb="5">
      <t>カンレン</t>
    </rPh>
    <phoneticPr fontId="3"/>
  </si>
  <si>
    <t>希望</t>
    <rPh sb="0" eb="2">
      <t>キボウ</t>
    </rPh>
    <phoneticPr fontId="3"/>
  </si>
  <si>
    <t>１．「測量業務」における「測量一般」、「地図の調製」及び「航空測量」を希望する方は、測量法第55条の登録がなければ希望することはできません。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4">
      <t>ソクリョウ</t>
    </rPh>
    <rPh sb="44" eb="45">
      <t>ホウ</t>
    </rPh>
    <rPh sb="45" eb="46">
      <t>ダイ</t>
    </rPh>
    <rPh sb="48" eb="49">
      <t>ジョウ</t>
    </rPh>
    <rPh sb="50" eb="52">
      <t>トウロク</t>
    </rPh>
    <rPh sb="57" eb="59">
      <t>キボウ</t>
    </rPh>
    <phoneticPr fontId="3"/>
  </si>
  <si>
    <t>２．「建築関係建設コンサルタント業務」における「建築一般」を希望する方は、建築士法第23号の登録がなければ希望することはできません。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39">
      <t>ケンチク</t>
    </rPh>
    <rPh sb="39" eb="40">
      <t>シ</t>
    </rPh>
    <rPh sb="40" eb="41">
      <t>ホウ</t>
    </rPh>
    <rPh sb="41" eb="42">
      <t>ダイ</t>
    </rPh>
    <rPh sb="44" eb="45">
      <t>ゴウ</t>
    </rPh>
    <rPh sb="46" eb="48">
      <t>トウロク</t>
    </rPh>
    <rPh sb="53" eb="55">
      <t>キボウ</t>
    </rPh>
    <phoneticPr fontId="3"/>
  </si>
  <si>
    <t>３．「補償関係コンサルタント業務」における「不動産鑑定」を希望する方は、不動産の鑑定評価に関する法律第22条による登録がなければ希望することはできません。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8">
      <t>フドウ</t>
    </rPh>
    <rPh sb="38" eb="39">
      <t>サン</t>
    </rPh>
    <rPh sb="40" eb="42">
      <t>カンテイ</t>
    </rPh>
    <rPh sb="42" eb="44">
      <t>ヒョウカ</t>
    </rPh>
    <rPh sb="45" eb="46">
      <t>カン</t>
    </rPh>
    <rPh sb="48" eb="50">
      <t>ホウリツ</t>
    </rPh>
    <rPh sb="50" eb="51">
      <t>ダイ</t>
    </rPh>
    <rPh sb="53" eb="54">
      <t>ジョウ</t>
    </rPh>
    <rPh sb="57" eb="59">
      <t>トウロク</t>
    </rPh>
    <rPh sb="64" eb="66">
      <t>キボウ</t>
    </rPh>
    <phoneticPr fontId="3"/>
  </si>
  <si>
    <t>４．工事監理（建築）、工事監理（電気）及び工事監理（機械）については、自社の設計した事案以外の工事監理業務についても希望する場合、記載して下さい。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rPh sb="69" eb="70">
      <t>クダ</t>
    </rPh>
    <phoneticPr fontId="3"/>
  </si>
  <si>
    <t>測量等実績高</t>
    <rPh sb="0" eb="2">
      <t>ソクリョウ</t>
    </rPh>
    <rPh sb="2" eb="3">
      <t>トウ</t>
    </rPh>
    <rPh sb="3" eb="5">
      <t>ジッセキ</t>
    </rPh>
    <rPh sb="5" eb="6">
      <t>ダカ</t>
    </rPh>
    <phoneticPr fontId="3"/>
  </si>
  <si>
    <t>①競争参加資格希望業種区分</t>
    <rPh sb="1" eb="3">
      <t>キョウソウ</t>
    </rPh>
    <rPh sb="3" eb="5">
      <t>サンカ</t>
    </rPh>
    <rPh sb="5" eb="7">
      <t>シカク</t>
    </rPh>
    <rPh sb="7" eb="9">
      <t>キボウ</t>
    </rPh>
    <rPh sb="9" eb="11">
      <t>ギョウシュ</t>
    </rPh>
    <rPh sb="11" eb="13">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</si>
  <si>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</si>
  <si>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</si>
  <si>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④直前2ヶ年間の
年間平均実績高</t>
    <rPh sb="1" eb="3">
      <t>チョクゼン</t>
    </rPh>
    <rPh sb="5" eb="6">
      <t>ネン</t>
    </rPh>
    <rPh sb="6" eb="7">
      <t>カン</t>
    </rPh>
    <rPh sb="9" eb="11">
      <t>ネンカン</t>
    </rPh>
    <rPh sb="11" eb="13">
      <t>ヘイキン</t>
    </rPh>
    <rPh sb="13" eb="15">
      <t>ジッセキ</t>
    </rPh>
    <rPh sb="15" eb="16">
      <t>ダカ</t>
    </rPh>
    <phoneticPr fontId="3"/>
  </si>
  <si>
    <t>年　　月から</t>
    <rPh sb="0" eb="1">
      <t>トシ</t>
    </rPh>
    <rPh sb="3" eb="4">
      <t>ツキ</t>
    </rPh>
    <phoneticPr fontId="3"/>
  </si>
  <si>
    <t>年　　月から</t>
    <rPh sb="0" eb="1">
      <t>ネン</t>
    </rPh>
    <rPh sb="3" eb="4">
      <t>ガツ</t>
    </rPh>
    <phoneticPr fontId="3"/>
  </si>
  <si>
    <t>年　　月まで</t>
    <rPh sb="0" eb="1">
      <t>ネン</t>
    </rPh>
    <rPh sb="3" eb="4">
      <t>ガツ</t>
    </rPh>
    <phoneticPr fontId="3"/>
  </si>
  <si>
    <t>(千円）</t>
    <rPh sb="1" eb="3">
      <t>センエン</t>
    </rPh>
    <phoneticPr fontId="3"/>
  </si>
  <si>
    <t>地質調査業務</t>
    <rPh sb="0" eb="2">
      <t>チシツ</t>
    </rPh>
    <rPh sb="2" eb="4">
      <t>チョウサ</t>
    </rPh>
    <rPh sb="4" eb="6">
      <t>ギョウム</t>
    </rPh>
    <phoneticPr fontId="3"/>
  </si>
  <si>
    <t>有資格者数（人）</t>
    <rPh sb="0" eb="4">
      <t>ユウシカクシャ</t>
    </rPh>
    <rPh sb="4" eb="5">
      <t>スウ</t>
    </rPh>
    <rPh sb="6" eb="7">
      <t>ニン</t>
    </rPh>
    <phoneticPr fontId="3"/>
  </si>
  <si>
    <t>建築積算
資格者</t>
    <rPh sb="0" eb="2">
      <t>ケンチク</t>
    </rPh>
    <rPh sb="2" eb="4">
      <t>セキサン</t>
    </rPh>
    <rPh sb="5" eb="8">
      <t>シカクシャ</t>
    </rPh>
    <phoneticPr fontId="3"/>
  </si>
  <si>
    <t>一級
土木施工
管理技士</t>
    <rPh sb="0" eb="2">
      <t>イッキュウ</t>
    </rPh>
    <rPh sb="3" eb="5">
      <t>ドボク</t>
    </rPh>
    <rPh sb="5" eb="7">
      <t>セコウ</t>
    </rPh>
    <rPh sb="8" eb="10">
      <t>カンリ</t>
    </rPh>
    <rPh sb="10" eb="12">
      <t>ギシ</t>
    </rPh>
    <phoneticPr fontId="3"/>
  </si>
  <si>
    <t>二級
土木施工
管理技士</t>
    <rPh sb="0" eb="2">
      <t>ニキュウ</t>
    </rPh>
    <rPh sb="3" eb="5">
      <t>ドボク</t>
    </rPh>
    <rPh sb="5" eb="7">
      <t>セコウ</t>
    </rPh>
    <rPh sb="8" eb="10">
      <t>カンリ</t>
    </rPh>
    <rPh sb="10" eb="12">
      <t>ギシ</t>
    </rPh>
    <phoneticPr fontId="3"/>
  </si>
  <si>
    <t>測量士</t>
    <rPh sb="0" eb="3">
      <t>ソクリョウシ</t>
    </rPh>
    <phoneticPr fontId="3"/>
  </si>
  <si>
    <t>不動産
鑑定士</t>
    <rPh sb="0" eb="2">
      <t>フドウ</t>
    </rPh>
    <rPh sb="2" eb="3">
      <t>サン</t>
    </rPh>
    <rPh sb="4" eb="7">
      <t>カンテイシ</t>
    </rPh>
    <phoneticPr fontId="3"/>
  </si>
  <si>
    <t>不動産
鑑定士補</t>
    <rPh sb="0" eb="2">
      <t>フドウ</t>
    </rPh>
    <rPh sb="2" eb="3">
      <t>サン</t>
    </rPh>
    <rPh sb="4" eb="7">
      <t>カンテイシ</t>
    </rPh>
    <rPh sb="7" eb="8">
      <t>ホ</t>
    </rPh>
    <phoneticPr fontId="3"/>
  </si>
  <si>
    <t>土地家屋
調査士</t>
    <rPh sb="0" eb="2">
      <t>トチ</t>
    </rPh>
    <rPh sb="2" eb="4">
      <t>カオク</t>
    </rPh>
    <rPh sb="5" eb="7">
      <t>チョウサ</t>
    </rPh>
    <rPh sb="7" eb="8">
      <t>シ</t>
    </rPh>
    <phoneticPr fontId="3"/>
  </si>
  <si>
    <t>技術士</t>
    <rPh sb="0" eb="1">
      <t>ワザ</t>
    </rPh>
    <rPh sb="1" eb="2">
      <t>ジュツ</t>
    </rPh>
    <rPh sb="2" eb="3">
      <t>シ</t>
    </rPh>
    <phoneticPr fontId="3"/>
  </si>
  <si>
    <r>
      <t xml:space="preserve">総合技術
監理部門
</t>
    </r>
    <r>
      <rPr>
        <sz val="9"/>
        <rFont val="ＭＳ Ｐゴシック"/>
        <family val="3"/>
        <charset val="128"/>
      </rPr>
      <t>（地質を除く）</t>
    </r>
    <rPh sb="0" eb="2">
      <t>ソウゴウ</t>
    </rPh>
    <rPh sb="2" eb="4">
      <t>ギジュツ</t>
    </rPh>
    <rPh sb="5" eb="7">
      <t>カンリ</t>
    </rPh>
    <rPh sb="7" eb="9">
      <t>ブモン</t>
    </rPh>
    <phoneticPr fontId="3"/>
  </si>
  <si>
    <t>情報工学
部門</t>
    <rPh sb="0" eb="2">
      <t>ジョウホウ</t>
    </rPh>
    <rPh sb="2" eb="4">
      <t>コウガク</t>
    </rPh>
    <rPh sb="5" eb="7">
      <t>ブモン</t>
    </rPh>
    <phoneticPr fontId="3"/>
  </si>
  <si>
    <r>
      <t xml:space="preserve">総合技術
監理部門
</t>
    </r>
    <r>
      <rPr>
        <sz val="9"/>
        <rFont val="ＭＳ Ｐゴシック"/>
        <family val="3"/>
        <charset val="128"/>
      </rPr>
      <t>（地質調査）</t>
    </r>
    <rPh sb="0" eb="2">
      <t>ソウゴウ</t>
    </rPh>
    <rPh sb="2" eb="4">
      <t>ギジュツ</t>
    </rPh>
    <rPh sb="5" eb="7">
      <t>カンリ</t>
    </rPh>
    <rPh sb="7" eb="9">
      <t>ブモン</t>
    </rPh>
    <rPh sb="11" eb="13">
      <t>チシツ</t>
    </rPh>
    <rPh sb="13" eb="15">
      <t>チョウサ</t>
    </rPh>
    <phoneticPr fontId="3"/>
  </si>
  <si>
    <t>（その他）</t>
    <rPh sb="3" eb="4">
      <t>タ</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</si>
  <si>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</si>
  <si>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3">
      <t>コウ</t>
    </rPh>
    <rPh sb="3" eb="4">
      <t>ガン</t>
    </rPh>
    <rPh sb="5" eb="7">
      <t>シュニン</t>
    </rPh>
    <rPh sb="7" eb="10">
      <t>ギジュツシャ</t>
    </rPh>
    <phoneticPr fontId="3"/>
  </si>
  <si>
    <t>線路主任
技術者</t>
    <rPh sb="0" eb="2">
      <t>センロ</t>
    </rPh>
    <rPh sb="2" eb="4">
      <t>シュニン</t>
    </rPh>
    <rPh sb="5" eb="8">
      <t>ギジュツシャ</t>
    </rPh>
    <phoneticPr fontId="3"/>
  </si>
  <si>
    <t>ＡＰＥＣ
エンジニア</t>
    <phoneticPr fontId="3"/>
  </si>
  <si>
    <t>ＲＣＣＭ</t>
    <phoneticPr fontId="3"/>
  </si>
  <si>
    <t>地質調査
技士</t>
    <rPh sb="0" eb="2">
      <t>チシツ</t>
    </rPh>
    <rPh sb="2" eb="4">
      <t>チョウサ</t>
    </rPh>
    <rPh sb="5" eb="6">
      <t>ワザ</t>
    </rPh>
    <rPh sb="6" eb="7">
      <t>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</si>
  <si>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</si>
  <si>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</si>
  <si>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自己資本額等調べ</t>
    <rPh sb="0" eb="2">
      <t>ジコ</t>
    </rPh>
    <rPh sb="2" eb="4">
      <t>シホン</t>
    </rPh>
    <rPh sb="4" eb="5">
      <t>ガク</t>
    </rPh>
    <rPh sb="5" eb="6">
      <t>トウ</t>
    </rPh>
    <rPh sb="6" eb="7">
      <t>シラ</t>
    </rPh>
    <phoneticPr fontId="3"/>
  </si>
  <si>
    <t>区　　　　　分</t>
    <rPh sb="0" eb="1">
      <t>ク</t>
    </rPh>
    <rPh sb="6" eb="7">
      <t>ブン</t>
    </rPh>
    <phoneticPr fontId="3"/>
  </si>
  <si>
    <t>直前決算時</t>
    <rPh sb="0" eb="2">
      <t>チョクゼン</t>
    </rPh>
    <rPh sb="2" eb="4">
      <t>ケッサン</t>
    </rPh>
    <rPh sb="4" eb="5">
      <t>ジ</t>
    </rPh>
    <phoneticPr fontId="3"/>
  </si>
  <si>
    <t>剰余（欠損）金処分</t>
    <rPh sb="0" eb="2">
      <t>ジョウヨ</t>
    </rPh>
    <rPh sb="3" eb="5">
      <t>ケッソン</t>
    </rPh>
    <rPh sb="6" eb="7">
      <t>キン</t>
    </rPh>
    <rPh sb="7" eb="9">
      <t>ショブン</t>
    </rPh>
    <phoneticPr fontId="3"/>
  </si>
  <si>
    <t>（千円)</t>
    <rPh sb="1" eb="3">
      <t>センエン</t>
    </rPh>
    <phoneticPr fontId="3"/>
  </si>
  <si>
    <t>①払込資本金</t>
    <rPh sb="1" eb="2">
      <t>ハラ</t>
    </rPh>
    <rPh sb="2" eb="3">
      <t>コ</t>
    </rPh>
    <rPh sb="3" eb="6">
      <t>シホンキン</t>
    </rPh>
    <phoneticPr fontId="3"/>
  </si>
  <si>
    <t>②準備金・積立金等</t>
    <rPh sb="1" eb="4">
      <t>ジュンビキン</t>
    </rPh>
    <rPh sb="5" eb="6">
      <t>ツ</t>
    </rPh>
    <rPh sb="6" eb="7">
      <t>タテ</t>
    </rPh>
    <rPh sb="7" eb="8">
      <t>キン</t>
    </rPh>
    <rPh sb="8" eb="9">
      <t>トウ</t>
    </rPh>
    <phoneticPr fontId="3"/>
  </si>
  <si>
    <t>③次期繰越利益（欠損）金</t>
    <rPh sb="1" eb="3">
      <t>ジキ</t>
    </rPh>
    <rPh sb="3" eb="5">
      <t>クリコシ</t>
    </rPh>
    <rPh sb="5" eb="7">
      <t>リエキ</t>
    </rPh>
    <rPh sb="8" eb="10">
      <t>ケッソン</t>
    </rPh>
    <rPh sb="11" eb="12">
      <t>キン</t>
    </rPh>
    <phoneticPr fontId="3"/>
  </si>
  <si>
    <t>④　　　　　　計</t>
    <rPh sb="7" eb="8">
      <t>ケイ</t>
    </rPh>
    <phoneticPr fontId="3"/>
  </si>
  <si>
    <t>　営業年数等</t>
    <rPh sb="1" eb="3">
      <t>エイギョウ</t>
    </rPh>
    <rPh sb="3" eb="5">
      <t>ネンスウ</t>
    </rPh>
    <rPh sb="5" eb="6">
      <t>トウ</t>
    </rPh>
    <phoneticPr fontId="3"/>
  </si>
  <si>
    <t>営業年数等</t>
    <rPh sb="0" eb="2">
      <t>エイギョウ</t>
    </rPh>
    <rPh sb="2" eb="4">
      <t>ネンスウ</t>
    </rPh>
    <rPh sb="4" eb="5">
      <t>トウ</t>
    </rPh>
    <phoneticPr fontId="3"/>
  </si>
  <si>
    <t>②休業期間又は
　　転（廃)業の期間</t>
    <rPh sb="1" eb="3">
      <t>キュウギョウ</t>
    </rPh>
    <rPh sb="3" eb="5">
      <t>キカン</t>
    </rPh>
    <rPh sb="5" eb="6">
      <t>マタ</t>
    </rPh>
    <rPh sb="10" eb="11">
      <t>テン</t>
    </rPh>
    <rPh sb="12" eb="13">
      <t>ハイ</t>
    </rPh>
    <rPh sb="14" eb="15">
      <t>ギョウ</t>
    </rPh>
    <rPh sb="16" eb="18">
      <t>キカン</t>
    </rPh>
    <phoneticPr fontId="3"/>
  </si>
  <si>
    <t>から
まで</t>
    <phoneticPr fontId="3"/>
  </si>
  <si>
    <t>④営　業　年　数</t>
    <rPh sb="1" eb="2">
      <t>エイ</t>
    </rPh>
    <rPh sb="3" eb="4">
      <t>ギョウ</t>
    </rPh>
    <rPh sb="5" eb="6">
      <t>トシ</t>
    </rPh>
    <rPh sb="7" eb="8">
      <t>カズ</t>
    </rPh>
    <phoneticPr fontId="3"/>
  </si>
  <si>
    <t>　職員数</t>
    <rPh sb="1" eb="3">
      <t>ショクイン</t>
    </rPh>
    <rPh sb="3" eb="4">
      <t>スウ</t>
    </rPh>
    <phoneticPr fontId="3"/>
  </si>
  <si>
    <t>常勤職員の数</t>
    <rPh sb="0" eb="2">
      <t>ジョウキン</t>
    </rPh>
    <rPh sb="2" eb="4">
      <t>ショクイン</t>
    </rPh>
    <rPh sb="5" eb="6">
      <t>カズ</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</si>
  <si>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</si>
  <si>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</si>
  <si>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</si>
  <si>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④計</t>
    <rPh sb="1" eb="2">
      <t>ケイ</t>
    </rPh>
    <phoneticPr fontId="3"/>
  </si>
  <si>
    <t>⑤うち役職員等</t>
    <rPh sb="3" eb="4">
      <t>ヤク</t>
    </rPh>
    <rPh sb="4" eb="6">
      <t>ショクイン</t>
    </rPh>
    <rPh sb="6" eb="7">
      <t>トウ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</si>
  <si>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</si>
  <si>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</si>
  <si>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</si>
  <si>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契約代金の請求に関すること。</t>
    <rPh sb="0" eb="2">
      <t>ケイヤク</t>
    </rPh>
    <rPh sb="2" eb="4">
      <t>ダイキン</t>
    </rPh>
    <rPh sb="5" eb="7">
      <t>セイキュウ</t>
    </rPh>
    <rPh sb="8" eb="9">
      <t>カン</t>
    </rPh>
    <phoneticPr fontId="3"/>
  </si>
  <si>
    <t>契約代金の受領に関すること。</t>
    <rPh sb="0" eb="2">
      <t>ケイヤク</t>
    </rPh>
    <rPh sb="2" eb="4">
      <t>ダイキン</t>
    </rPh>
    <rPh sb="5" eb="7">
      <t>ジュリョウ</t>
    </rPh>
    <rPh sb="8" eb="9">
      <t>カン</t>
    </rPh>
    <phoneticPr fontId="3"/>
  </si>
  <si>
    <t>上記各号に関し、復代理人を選任及び解任すること。</t>
    <rPh sb="0" eb="2">
      <t>ジョウキ</t>
    </rPh>
    <rPh sb="2" eb="4">
      <t>カクゴウ</t>
    </rPh>
    <rPh sb="5" eb="6">
      <t>カン</t>
    </rPh>
    <rPh sb="8" eb="9">
      <t>フク</t>
    </rPh>
    <rPh sb="9" eb="12">
      <t>ダイリニン</t>
    </rPh>
    <rPh sb="13" eb="15">
      <t>センニン</t>
    </rPh>
    <rPh sb="15" eb="16">
      <t>オヨ</t>
    </rPh>
    <rPh sb="17" eb="19">
      <t>カイニン</t>
    </rPh>
    <phoneticPr fontId="3"/>
  </si>
  <si>
    <t>委任しない権限については、二重線で消して下さい。</t>
    <rPh sb="0" eb="2">
      <t>イニン</t>
    </rPh>
    <rPh sb="5" eb="7">
      <t>ケンゲン</t>
    </rPh>
    <rPh sb="13" eb="16">
      <t>ニジュウセン</t>
    </rPh>
    <rPh sb="17" eb="18">
      <t>ケ</t>
    </rPh>
    <rPh sb="20" eb="21">
      <t>クダ</t>
    </rPh>
    <phoneticPr fontId="3"/>
  </si>
  <si>
    <t>※</t>
  </si>
  <si>
    <t>実印の欄は代表者印、印の欄は使用印になります。</t>
    <rPh sb="0" eb="2">
      <t>ジツイン</t>
    </rPh>
    <rPh sb="3" eb="4">
      <t>ラン</t>
    </rPh>
    <rPh sb="5" eb="8">
      <t>ダイヒョウシャ</t>
    </rPh>
    <rPh sb="8" eb="9">
      <t>イン</t>
    </rPh>
    <rPh sb="10" eb="11">
      <t>イン</t>
    </rPh>
    <rPh sb="12" eb="13">
      <t>ラン</t>
    </rPh>
    <rPh sb="14" eb="17">
      <t>シヨウイン</t>
    </rPh>
    <phoneticPr fontId="3"/>
  </si>
  <si>
    <t>左欄使用印鑑を使用する項目</t>
    <phoneticPr fontId="3"/>
  </si>
  <si>
    <t>　1　入札及び見積りに関すること。</t>
    <phoneticPr fontId="3"/>
  </si>
  <si>
    <t>　2　契約締結に関すること。</t>
    <phoneticPr fontId="3"/>
  </si>
  <si>
    <t>上記のとおり使用したいのでお届けします。</t>
    <rPh sb="0" eb="2">
      <t>ジョウキ</t>
    </rPh>
    <rPh sb="6" eb="8">
      <t>シヨウ</t>
    </rPh>
    <rPh sb="14" eb="15">
      <t>トド</t>
    </rPh>
    <phoneticPr fontId="3"/>
  </si>
  <si>
    <t>×</t>
    <phoneticPr fontId="3"/>
  </si>
  <si>
    <t>測量</t>
  </si>
  <si>
    <t>建築関係建設コンサルタント業務</t>
  </si>
  <si>
    <t>土木関係建設コンサルタント業務</t>
  </si>
  <si>
    <t>地質調査
業務</t>
  </si>
  <si>
    <t>補償関係コンサルタント
業務</t>
  </si>
  <si>
    <t>その他</t>
  </si>
  <si>
    <t>（測量）</t>
    <rPh sb="1" eb="3">
      <t>ソクリョウ</t>
    </rPh>
    <phoneticPr fontId="3"/>
  </si>
  <si>
    <t>測量一般</t>
    <phoneticPr fontId="3"/>
  </si>
  <si>
    <t>地図の調整</t>
  </si>
  <si>
    <t>航空測量</t>
  </si>
  <si>
    <t>（建築関係コンサル）</t>
    <rPh sb="1" eb="3">
      <t>ケンチク</t>
    </rPh>
    <rPh sb="3" eb="5">
      <t>カンケイ</t>
    </rPh>
    <phoneticPr fontId="3"/>
  </si>
  <si>
    <t>建築一般</t>
  </si>
  <si>
    <t>意匠</t>
  </si>
  <si>
    <t>構造</t>
  </si>
  <si>
    <t>暖冷房</t>
  </si>
  <si>
    <t>衛生</t>
  </si>
  <si>
    <t>電気</t>
  </si>
  <si>
    <t>建築積算</t>
  </si>
  <si>
    <t>機械積算</t>
  </si>
  <si>
    <t>電気積算</t>
  </si>
  <si>
    <t>調査</t>
  </si>
  <si>
    <t>工事監理(建築）</t>
  </si>
  <si>
    <t>工事監理(電気）</t>
  </si>
  <si>
    <t>工事監理（機械）</t>
  </si>
  <si>
    <t>耐震診断</t>
  </si>
  <si>
    <t>地区計画及び地域計画</t>
  </si>
  <si>
    <t>（土木関係コンサル）</t>
    <rPh sb="1" eb="3">
      <t>ドボク</t>
    </rPh>
    <rPh sb="3" eb="5">
      <t>カンケイ</t>
    </rPh>
    <phoneticPr fontId="3"/>
  </si>
  <si>
    <t>河川・砂防及び海岸・海洋</t>
  </si>
  <si>
    <t>港湾及び空港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</si>
  <si>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</si>
  <si>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</si>
  <si>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</si>
  <si>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</si>
  <si>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</si>
  <si>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</si>
  <si>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</si>
  <si>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</si>
  <si>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</si>
  <si>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</si>
  <si>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</si>
  <si>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</si>
  <si>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</si>
  <si>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</si>
  <si>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</si>
  <si>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</si>
  <si>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</si>
  <si>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</si>
  <si>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</si>
  <si>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</si>
  <si>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</si>
  <si>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</si>
  <si>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</si>
  <si>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</si>
  <si>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</si>
  <si>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</si>
  <si>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</si>
  <si>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</si>
  <si>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</si>
  <si>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（補償関係コンサル）</t>
    <rPh sb="1" eb="3">
      <t>ホショウ</t>
    </rPh>
    <rPh sb="3" eb="5">
      <t>カンケイ</t>
    </rPh>
    <phoneticPr fontId="3"/>
  </si>
  <si>
    <t>土地調査</t>
  </si>
  <si>
    <t>土地評価</t>
  </si>
  <si>
    <t>物件</t>
  </si>
  <si>
    <t>機械工作物</t>
  </si>
  <si>
    <t>営業補償・特殊補償</t>
  </si>
  <si>
    <t>事業損失</t>
  </si>
  <si>
    <t>補償関連</t>
  </si>
  <si>
    <t>不動産鑑定</t>
  </si>
  <si>
    <t>登記手続き等</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</si>
  <si>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</si>
  <si>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</si>
  <si>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</si>
  <si>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</si>
  <si>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</si>
  <si>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</si>
  <si>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</si>
  <si>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</si>
  <si>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</si>
  <si>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</si>
  <si>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</si>
  <si>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</si>
  <si>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</si>
  <si>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</si>
  <si>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</si>
  <si>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</si>
  <si>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</si>
  <si>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</si>
  <si>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</si>
  <si>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</si>
  <si>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</si>
  <si>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</si>
  <si>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</si>
  <si>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</si>
  <si>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</si>
  <si>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</si>
  <si>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</si>
  <si>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</si>
  <si>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</si>
  <si>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</si>
  <si>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</si>
  <si>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</si>
  <si>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</si>
  <si>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</si>
  <si>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</si>
  <si>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</si>
  <si>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</si>
  <si>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</si>
  <si>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</si>
  <si>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</si>
  <si>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</si>
  <si>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</si>
  <si>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</si>
  <si>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</si>
  <si>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</si>
  <si>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</si>
  <si>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</si>
  <si>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</si>
  <si>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</si>
  <si>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</si>
  <si>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</si>
  <si>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</si>
  <si>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</si>
  <si>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</si>
  <si>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</si>
  <si>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</si>
  <si>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</si>
  <si>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</si>
  <si>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</si>
  <si>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</si>
  <si>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</si>
  <si>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</si>
  <si>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</si>
  <si>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</si>
  <si>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</si>
  <si>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</si>
  <si>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</si>
  <si>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</si>
  <si>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</si>
  <si>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</si>
  <si>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</si>
  <si>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</si>
  <si>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</si>
  <si>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</si>
  <si>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</si>
  <si>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</si>
  <si>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</si>
  <si>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</si>
  <si>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</si>
  <si>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</si>
  <si>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</si>
  <si>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</si>
  <si>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</si>
  <si>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</si>
  <si>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</si>
  <si>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</si>
  <si>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</si>
  <si>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</si>
  <si>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</si>
  <si>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</si>
  <si>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</si>
  <si>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</si>
  <si>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</si>
  <si>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</si>
  <si>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</si>
  <si>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</si>
  <si>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</si>
  <si>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</si>
  <si>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</si>
  <si>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</si>
  <si>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</si>
  <si>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</si>
  <si>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</si>
  <si>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</si>
  <si>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</si>
  <si>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</si>
  <si>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</si>
  <si>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</si>
  <si>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</si>
  <si>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</si>
  <si>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</si>
  <si>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</si>
  <si>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</si>
  <si>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</si>
  <si>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</si>
  <si>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</si>
  <si>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</si>
  <si>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</si>
  <si>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</si>
  <si>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</si>
  <si>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</si>
  <si>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</si>
  <si>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</si>
  <si>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</si>
  <si>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</si>
  <si>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</si>
  <si>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</si>
  <si>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</si>
  <si>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</si>
  <si>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</si>
  <si>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</si>
  <si>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</si>
  <si>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</si>
  <si>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</si>
  <si>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</si>
  <si>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</si>
  <si>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</si>
  <si>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</si>
  <si>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</si>
  <si>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</si>
  <si>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</si>
  <si>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</si>
  <si>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</si>
  <si>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</si>
  <si>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</si>
  <si>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</si>
  <si>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</si>
  <si>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</si>
  <si>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</si>
  <si>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</si>
  <si>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</si>
  <si>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</si>
  <si>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</si>
  <si>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</si>
  <si>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</si>
  <si>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</si>
  <si>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</si>
  <si>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</si>
  <si>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</si>
  <si>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</si>
  <si>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</si>
  <si>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</si>
  <si>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</si>
  <si>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</si>
  <si>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</si>
  <si>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</si>
  <si>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</si>
  <si>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</si>
  <si>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</si>
  <si>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</si>
  <si>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</si>
  <si>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</si>
  <si>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</si>
  <si>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</si>
  <si>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</si>
  <si>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</si>
  <si>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</si>
  <si>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</si>
  <si>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</si>
  <si>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</si>
  <si>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</si>
  <si>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</si>
  <si>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</si>
  <si>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</si>
  <si>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</si>
  <si>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</si>
  <si>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</si>
  <si>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</si>
  <si>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</si>
  <si>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</si>
  <si>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</si>
  <si>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</si>
  <si>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</si>
  <si>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</si>
  <si>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</si>
  <si>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</si>
  <si>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</si>
  <si>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</si>
  <si>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</si>
  <si>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</si>
  <si>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</si>
  <si>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</si>
  <si>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</si>
  <si>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</si>
  <si>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</si>
  <si>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</si>
  <si>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</si>
  <si>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</si>
  <si>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</si>
  <si>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</si>
  <si>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</si>
  <si>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</si>
  <si>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</si>
  <si>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</si>
  <si>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</si>
  <si>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</si>
  <si>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</si>
  <si>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</si>
  <si>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</si>
  <si>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</si>
  <si>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</si>
  <si>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</si>
  <si>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</si>
  <si>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</si>
  <si>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</si>
  <si>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</si>
  <si>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</si>
  <si>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</si>
  <si>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</si>
  <si>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</si>
  <si>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</si>
  <si>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</si>
  <si>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</si>
  <si>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</si>
  <si>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</si>
  <si>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</si>
  <si>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</si>
  <si>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</si>
  <si>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</si>
  <si>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</si>
  <si>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</si>
  <si>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</si>
  <si>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</si>
  <si>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</si>
  <si>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</si>
  <si>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</si>
  <si>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</si>
  <si>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</si>
  <si>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</si>
  <si>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</si>
  <si>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</si>
  <si>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</si>
  <si>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</si>
  <si>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</si>
  <si>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</si>
  <si>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</si>
  <si>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</si>
  <si>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</si>
  <si>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</si>
  <si>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</si>
  <si>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</si>
  <si>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</si>
  <si>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</si>
  <si>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</si>
  <si>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</si>
  <si>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</si>
  <si>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</si>
  <si>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</si>
  <si>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</si>
  <si>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</si>
  <si>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</si>
  <si>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</si>
  <si>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</si>
  <si>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</si>
  <si>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</si>
  <si>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</si>
  <si>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</si>
  <si>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</si>
  <si>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</si>
  <si>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</si>
  <si>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</si>
  <si>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</si>
  <si>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</si>
  <si>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</si>
  <si>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</si>
  <si>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</si>
  <si>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</si>
  <si>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</si>
  <si>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</si>
  <si>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</si>
  <si>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</si>
  <si>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</si>
  <si>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</si>
  <si>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</si>
  <si>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</si>
  <si>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</si>
  <si>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</si>
  <si>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</si>
  <si>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</si>
  <si>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</si>
  <si>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</si>
  <si>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</si>
  <si>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</si>
  <si>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</si>
  <si>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</si>
  <si>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</si>
  <si>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</si>
  <si>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</si>
  <si>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</si>
  <si>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</si>
  <si>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</si>
  <si>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</si>
  <si>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</si>
  <si>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</si>
  <si>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</si>
  <si>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</si>
  <si>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</si>
  <si>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</si>
  <si>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</si>
  <si>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</si>
  <si>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</si>
  <si>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</si>
  <si>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</si>
  <si>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</si>
  <si>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</si>
  <si>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</si>
  <si>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</si>
  <si>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</si>
  <si>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</si>
  <si>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</si>
  <si>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</si>
  <si>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</si>
  <si>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</si>
  <si>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</si>
  <si>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</si>
  <si>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</si>
  <si>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</si>
  <si>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</si>
  <si>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</si>
  <si>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</si>
  <si>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</si>
  <si>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</si>
  <si>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</si>
  <si>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</si>
  <si>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</si>
  <si>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</si>
  <si>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</si>
  <si>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</si>
  <si>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</si>
  <si>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</si>
  <si>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</si>
  <si>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</si>
  <si>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</si>
  <si>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</si>
  <si>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</si>
  <si>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</si>
  <si>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</si>
  <si>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</si>
  <si>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</si>
  <si>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</si>
  <si>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</si>
  <si>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</si>
  <si>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</si>
  <si>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</si>
  <si>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</si>
  <si>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</si>
  <si>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</si>
  <si>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32"/>
  </si>
  <si>
    <t>下水処理施設運転管理</t>
    <rPh sb="0" eb="2">
      <t>ゲスイ</t>
    </rPh>
    <rPh sb="2" eb="4">
      <t>ショリ</t>
    </rPh>
    <rPh sb="4" eb="6">
      <t>シセツ</t>
    </rPh>
    <rPh sb="6" eb="8">
      <t>ウンテン</t>
    </rPh>
    <rPh sb="8" eb="10">
      <t>カンリ</t>
    </rPh>
    <phoneticPr fontId="32"/>
  </si>
  <si>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</si>
  <si>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</si>
  <si>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</si>
  <si>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</si>
  <si>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</si>
  <si>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</si>
  <si>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</si>
  <si>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</si>
  <si>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</si>
  <si>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</si>
  <si>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</si>
  <si>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</si>
  <si>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</si>
  <si>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</si>
  <si>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</si>
  <si>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</si>
  <si>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</si>
  <si>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</si>
  <si>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</si>
  <si>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</si>
  <si>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</si>
  <si>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</si>
  <si>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</si>
  <si>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</si>
  <si>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</si>
  <si>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</si>
  <si>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</si>
  <si>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</si>
  <si>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</si>
  <si>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</si>
  <si>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</si>
  <si>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</si>
  <si>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</si>
  <si>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</si>
  <si>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</si>
  <si>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</si>
  <si>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</si>
  <si>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</si>
  <si>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</si>
  <si>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</si>
  <si>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</si>
  <si>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</si>
  <si>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</si>
  <si>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</si>
  <si>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</si>
  <si>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</si>
  <si>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</si>
  <si>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</si>
  <si>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</si>
  <si>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</si>
  <si>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</si>
  <si>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</si>
  <si>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</si>
  <si>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</si>
  <si>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</si>
  <si>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</si>
  <si>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</si>
  <si>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</si>
  <si>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</si>
  <si>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</si>
  <si>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</si>
  <si>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</si>
  <si>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</si>
  <si>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</si>
  <si>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</si>
  <si>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</si>
  <si>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</si>
  <si>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</si>
  <si>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</si>
  <si>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</si>
  <si>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</si>
  <si>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</si>
  <si>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</si>
  <si>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</si>
  <si>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</si>
  <si>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</si>
  <si>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</si>
  <si>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</si>
  <si>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</si>
  <si>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</si>
  <si>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</si>
  <si>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</si>
  <si>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</si>
  <si>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</si>
  <si>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</si>
  <si>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</si>
  <si>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</si>
  <si>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</si>
  <si>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</si>
  <si>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</si>
  <si>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</si>
  <si>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</si>
  <si>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</si>
  <si>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</si>
  <si>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</si>
  <si>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</si>
  <si>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</si>
  <si>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</si>
  <si>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</si>
  <si>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</si>
  <si>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</si>
  <si>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</si>
  <si>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</si>
  <si>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</si>
  <si>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</si>
  <si>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</si>
  <si>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</si>
  <si>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</si>
  <si>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</si>
  <si>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</si>
  <si>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</si>
  <si>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</si>
  <si>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</si>
  <si>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</si>
  <si>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</si>
  <si>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</si>
  <si>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</si>
  <si>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</si>
  <si>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</si>
  <si>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</si>
  <si>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</si>
  <si>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</si>
  <si>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</si>
  <si>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</si>
  <si>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</si>
  <si>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</si>
  <si>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</si>
  <si>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</si>
  <si>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</si>
  <si>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</si>
  <si>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</si>
  <si>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</si>
  <si>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</si>
  <si>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</si>
  <si>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</si>
  <si>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</si>
  <si>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</si>
  <si>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</si>
  <si>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</si>
  <si>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</si>
  <si>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</si>
  <si>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</si>
  <si>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</si>
  <si>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</si>
  <si>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</si>
  <si>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</si>
  <si>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</si>
  <si>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</si>
  <si>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</si>
  <si>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</si>
  <si>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</si>
  <si>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</si>
  <si>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</si>
  <si>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</si>
  <si>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</si>
  <si>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</si>
  <si>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</si>
  <si>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</si>
  <si>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</si>
  <si>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</si>
  <si>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</si>
  <si>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</si>
  <si>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</si>
  <si>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</si>
  <si>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</si>
  <si>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</si>
  <si>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</si>
  <si>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</si>
  <si>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</si>
  <si>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</si>
  <si>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</si>
  <si>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</si>
  <si>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</si>
  <si>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</si>
  <si>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</si>
  <si>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</si>
  <si>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</si>
  <si>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</si>
  <si>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</si>
  <si>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</si>
  <si>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</si>
  <si>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</si>
  <si>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</si>
  <si>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</si>
  <si>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</si>
  <si>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</si>
  <si>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</si>
  <si>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</si>
  <si>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</si>
  <si>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</si>
  <si>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</si>
  <si>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</si>
  <si>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</si>
  <si>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</si>
  <si>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</si>
  <si>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</si>
  <si>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</si>
  <si>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</si>
  <si>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</si>
  <si>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</si>
  <si>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</si>
  <si>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</si>
  <si>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</si>
  <si>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</si>
  <si>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</si>
  <si>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</si>
  <si>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</si>
  <si>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</si>
  <si>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</si>
  <si>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</si>
  <si>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</si>
  <si>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</si>
  <si>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</si>
  <si>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</si>
  <si>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</si>
  <si>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</si>
  <si>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</si>
  <si>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</si>
  <si>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</si>
  <si>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</si>
  <si>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</si>
  <si>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</si>
  <si>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</si>
  <si>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</si>
  <si>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</si>
  <si>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</si>
  <si>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</si>
  <si>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</si>
  <si>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</si>
  <si>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</si>
  <si>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</si>
  <si>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</si>
  <si>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</si>
  <si>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</si>
  <si>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</si>
  <si>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</si>
  <si>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</si>
  <si>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</si>
  <si>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</si>
  <si>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</si>
  <si>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</si>
  <si>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</si>
  <si>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</si>
  <si>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</si>
  <si>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</si>
  <si>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</si>
  <si>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</si>
  <si>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</si>
  <si>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</si>
  <si>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</si>
  <si>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</si>
  <si>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</si>
  <si>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</si>
  <si>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</si>
  <si>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</si>
  <si>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</si>
  <si>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</si>
  <si>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</si>
  <si>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</si>
  <si>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</si>
  <si>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</si>
  <si>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</si>
  <si>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</si>
  <si>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</si>
  <si>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</si>
  <si>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</si>
  <si>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</si>
  <si>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</si>
  <si>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</si>
  <si>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</si>
  <si>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</si>
  <si>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</si>
  <si>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</si>
  <si>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</si>
  <si>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</si>
  <si>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</si>
  <si>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</si>
  <si>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</si>
  <si>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</si>
  <si>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</si>
  <si>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</si>
  <si>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</si>
  <si>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</si>
  <si>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</si>
  <si>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</si>
  <si>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</si>
  <si>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</si>
  <si>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</si>
  <si>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</si>
  <si>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</si>
  <si>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</si>
  <si>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</si>
  <si>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</si>
  <si>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</si>
  <si>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</si>
  <si>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</si>
  <si>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</si>
  <si>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</si>
  <si>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</si>
  <si>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</si>
  <si>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</si>
  <si>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</si>
  <si>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</si>
  <si>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</si>
  <si>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</si>
  <si>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</si>
  <si>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</si>
  <si>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</si>
  <si>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</si>
  <si>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</si>
  <si>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</si>
  <si>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</si>
  <si>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</si>
  <si>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</si>
  <si>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</si>
  <si>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</si>
  <si>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</si>
  <si>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</si>
  <si>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</si>
  <si>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</si>
  <si>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</si>
  <si>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</si>
  <si>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</si>
  <si>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</si>
  <si>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</si>
  <si>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</si>
  <si>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</si>
  <si>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</si>
  <si>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</si>
  <si>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</si>
  <si>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</si>
  <si>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</si>
  <si>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</si>
  <si>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</si>
  <si>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</si>
  <si>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</si>
  <si>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</si>
  <si>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</si>
  <si>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</si>
  <si>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</si>
  <si>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</si>
  <si>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</si>
  <si>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</si>
  <si>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</si>
  <si>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</si>
  <si>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</si>
  <si>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</si>
  <si>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</si>
  <si>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</si>
  <si>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</si>
  <si>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</si>
  <si>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</si>
  <si>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</si>
  <si>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</si>
  <si>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</si>
  <si>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</si>
  <si>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</si>
  <si>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</si>
  <si>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</si>
  <si>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</si>
  <si>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</si>
  <si>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</si>
  <si>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</si>
  <si>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</si>
  <si>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</si>
  <si>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</si>
  <si>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</si>
  <si>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</si>
  <si>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</si>
  <si>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</si>
  <si>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</si>
  <si>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</si>
  <si>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</si>
  <si>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</si>
  <si>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</si>
  <si>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</si>
  <si>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</si>
  <si>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</si>
  <si>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</si>
  <si>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</si>
  <si>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</si>
  <si>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</si>
  <si>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</si>
  <si>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</si>
  <si>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</si>
  <si>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</si>
  <si>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</si>
  <si>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</si>
  <si>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</si>
  <si>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</si>
  <si>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</si>
  <si>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</si>
  <si>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</si>
  <si>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</si>
  <si>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</si>
  <si>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</si>
  <si>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</si>
  <si>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</si>
  <si>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</si>
  <si>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</si>
  <si>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</si>
  <si>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</si>
  <si>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</si>
  <si>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</si>
  <si>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</si>
  <si>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</si>
  <si>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</si>
  <si>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</si>
  <si>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</si>
  <si>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</si>
  <si>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</si>
  <si>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</si>
  <si>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</si>
  <si>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</si>
  <si>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</si>
  <si>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</si>
  <si>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</si>
  <si>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</si>
  <si>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</si>
  <si>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</si>
  <si>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</si>
  <si>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</si>
  <si>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</si>
  <si>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</si>
  <si>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</si>
  <si>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</si>
  <si>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</si>
  <si>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</si>
  <si>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</si>
  <si>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</si>
  <si>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</si>
  <si>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</si>
  <si>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</si>
  <si>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</si>
  <si>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</si>
  <si>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</si>
  <si>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</si>
  <si>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</si>
  <si>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</si>
  <si>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</si>
  <si>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</si>
  <si>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</si>
  <si>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</si>
  <si>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</si>
  <si>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</si>
  <si>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</si>
  <si>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</si>
  <si>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</si>
  <si>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</si>
  <si>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</si>
  <si>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</si>
  <si>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</si>
  <si>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</si>
  <si>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</si>
  <si>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</si>
  <si>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</si>
  <si>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</si>
  <si>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</si>
  <si>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</si>
  <si>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</si>
  <si>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</si>
  <si>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</si>
  <si>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</si>
  <si>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</si>
  <si>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</si>
  <si>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</si>
  <si>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</si>
  <si>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</si>
  <si>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</si>
  <si>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</si>
  <si>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</si>
  <si>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</si>
  <si>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</si>
  <si>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</si>
  <si>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</si>
  <si>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</si>
  <si>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</si>
  <si>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</si>
  <si>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</si>
  <si>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</si>
  <si>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</si>
  <si>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</si>
  <si>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</si>
  <si>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</si>
  <si>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コード</t>
    <phoneticPr fontId="3"/>
  </si>
  <si>
    <t>建設業
許可区分</t>
    <rPh sb="0" eb="3">
      <t>ケンセツギョウ</t>
    </rPh>
    <rPh sb="4" eb="6">
      <t>キョカ</t>
    </rPh>
    <rPh sb="6" eb="8">
      <t>クブン</t>
    </rPh>
    <phoneticPr fontId="3"/>
  </si>
  <si>
    <t>総合
評点</t>
    <rPh sb="0" eb="2">
      <t>ソウゴウ</t>
    </rPh>
    <rPh sb="3" eb="5">
      <t>ヒョウテン</t>
    </rPh>
    <phoneticPr fontId="3"/>
  </si>
  <si>
    <t>１級
技術
職員</t>
    <rPh sb="1" eb="2">
      <t>キュウ</t>
    </rPh>
    <rPh sb="3" eb="5">
      <t>ギジュツ</t>
    </rPh>
    <rPh sb="6" eb="8">
      <t>ショクイン</t>
    </rPh>
    <phoneticPr fontId="3"/>
  </si>
  <si>
    <t>一般：1
特定：2</t>
    <rPh sb="0" eb="2">
      <t>イッパン</t>
    </rPh>
    <rPh sb="5" eb="7">
      <t>トクテイ</t>
    </rPh>
    <phoneticPr fontId="3"/>
  </si>
  <si>
    <t>010</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</si>
  <si>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</si>
  <si>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</si>
  <si>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</si>
  <si>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</si>
  <si>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</si>
  <si>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</si>
  <si>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</si>
  <si>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</si>
  <si>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</si>
  <si>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</si>
  <si>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</si>
  <si>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</si>
  <si>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</si>
  <si>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</si>
  <si>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</si>
  <si>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</si>
  <si>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</si>
  <si>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</si>
  <si>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</si>
  <si>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</si>
  <si>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</si>
  <si>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</si>
  <si>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</si>
  <si>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</si>
  <si>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</si>
  <si>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</si>
  <si>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</si>
  <si>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</si>
  <si>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</si>
  <si>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280</t>
    <phoneticPr fontId="3"/>
  </si>
  <si>
    <t>資格審査チェック表　＜建設工事＞</t>
    <rPh sb="11" eb="13">
      <t>ケンセツ</t>
    </rPh>
    <rPh sb="13" eb="15">
      <t>コウジ</t>
    </rPh>
    <phoneticPr fontId="3"/>
  </si>
  <si>
    <t>提出書類</t>
    <rPh sb="0" eb="2">
      <t>テイシュツ</t>
    </rPh>
    <rPh sb="2" eb="4">
      <t>ショルイ</t>
    </rPh>
    <phoneticPr fontId="3"/>
  </si>
  <si>
    <t>チェック内容</t>
    <rPh sb="4" eb="6">
      <t>ナイヨウ</t>
    </rPh>
    <phoneticPr fontId="3"/>
  </si>
  <si>
    <t>不備内容</t>
    <phoneticPr fontId="3"/>
  </si>
  <si>
    <t>※</t>
    <phoneticPr fontId="3"/>
  </si>
  <si>
    <t>業者カード</t>
    <phoneticPr fontId="3"/>
  </si>
  <si>
    <t>・入力部分（エクセルシート中水色部分）に入力漏れはありませんか？</t>
    <phoneticPr fontId="3"/>
  </si>
  <si>
    <t>申請書</t>
    <phoneticPr fontId="3"/>
  </si>
  <si>
    <t>・登録区分（本社登録・委任登録）に誤りはありませんか？</t>
    <phoneticPr fontId="3"/>
  </si>
  <si>
    <t>業態調書</t>
    <phoneticPr fontId="3"/>
  </si>
  <si>
    <t>・入力の漏れはありませんか？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</si>
  <si>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</si>
  <si>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</si>
  <si>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</si>
  <si>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</si>
  <si>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・業者カードの代理人（受任者）欄、申請書の登録区分欄、営業所一覧の委任先欄との整合はとれていますか？</t>
    <phoneticPr fontId="3"/>
  </si>
  <si>
    <t>使用印鑑届</t>
    <phoneticPr fontId="3"/>
  </si>
  <si>
    <t>・実印は印鑑証明書と一致していますか？</t>
    <phoneticPr fontId="3"/>
  </si>
  <si>
    <t>・業者カードの申請区分に○をした業種の許可書の添付漏れはありませんか？</t>
    <phoneticPr fontId="3"/>
  </si>
  <si>
    <t>・許可書の有効期限は切れていませんか？</t>
    <phoneticPr fontId="3"/>
  </si>
  <si>
    <t>資格審査チェック表　＜建設工事関連業務＞</t>
    <rPh sb="11" eb="13">
      <t>ケンセツ</t>
    </rPh>
    <rPh sb="13" eb="15">
      <t>コウジ</t>
    </rPh>
    <rPh sb="15" eb="17">
      <t>カンレン</t>
    </rPh>
    <rPh sb="17" eb="19">
      <t>ギョウム</t>
    </rPh>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</si>
  <si>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</si>
  <si>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</si>
  <si>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</si>
  <si>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</si>
  <si>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</si>
  <si>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</si>
  <si>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</si>
  <si>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</si>
  <si>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</si>
  <si>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</si>
  <si>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</si>
  <si>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</si>
  <si>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</si>
  <si>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</si>
  <si>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</si>
  <si>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</si>
  <si>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</si>
  <si>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</si>
  <si>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</si>
  <si>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</si>
  <si>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</si>
  <si>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</si>
  <si>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</si>
  <si>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</si>
  <si>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</si>
  <si>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</si>
  <si>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</si>
  <si>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</si>
  <si>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</si>
  <si>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</si>
  <si>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</si>
  <si>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</si>
  <si>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</si>
  <si>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</si>
  <si>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</si>
  <si>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</si>
  <si>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</si>
  <si>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</si>
  <si>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</si>
  <si>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</si>
  <si>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</si>
  <si>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</si>
  <si>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</si>
  <si>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</si>
  <si>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</si>
  <si>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</si>
  <si>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</si>
  <si>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</si>
  <si>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</si>
  <si>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</si>
  <si>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</si>
  <si>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</si>
  <si>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</si>
  <si>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</si>
  <si>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</si>
  <si>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</si>
  <si>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</si>
  <si>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</si>
  <si>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</si>
  <si>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</si>
  <si>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</si>
  <si>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</si>
  <si>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</si>
  <si>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</si>
  <si>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</si>
  <si>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</si>
  <si>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</si>
  <si>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</si>
  <si>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</si>
  <si>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</si>
  <si>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</si>
  <si>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</si>
  <si>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</si>
  <si>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</si>
  <si>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</si>
  <si>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また、将来においても、該当することのないことを誓約します。</t>
    <rPh sb="3" eb="5">
      <t>ショウライ</t>
    </rPh>
    <rPh sb="11" eb="13">
      <t>ガイトウ</t>
    </rPh>
    <rPh sb="23" eb="25">
      <t>セイヤク</t>
    </rPh>
    <phoneticPr fontId="2"/>
  </si>
  <si>
    <t>法人番号</t>
    <rPh sb="0" eb="2">
      <t>ホウジン</t>
    </rPh>
    <rPh sb="2" eb="4">
      <t>バンゴウ</t>
    </rPh>
    <phoneticPr fontId="2"/>
  </si>
  <si>
    <t>誓　　約　　書</t>
    <rPh sb="0" eb="1">
      <t>チカイ</t>
    </rPh>
    <rPh sb="3" eb="4">
      <t>ヤク</t>
    </rPh>
    <rPh sb="6" eb="7">
      <t>ショ</t>
    </rPh>
    <phoneticPr fontId="3"/>
  </si>
  <si>
    <t>法人番号</t>
    <rPh sb="0" eb="2">
      <t>ホウジン</t>
    </rPh>
    <rPh sb="2" eb="4">
      <t>バンゴウ</t>
    </rPh>
    <phoneticPr fontId="2"/>
  </si>
  <si>
    <t>法人番号</t>
    <phoneticPr fontId="2"/>
  </si>
  <si>
    <t>本社の
法人番号</t>
    <rPh sb="0" eb="2">
      <t>ホンシャ</t>
    </rPh>
    <phoneticPr fontId="2"/>
  </si>
  <si>
    <t>誓約書</t>
    <rPh sb="0" eb="3">
      <t>セイヤクショ</t>
    </rPh>
    <phoneticPr fontId="3"/>
  </si>
  <si>
    <r>
      <t>・</t>
    </r>
    <r>
      <rPr>
        <sz val="11"/>
        <color theme="1"/>
        <rFont val="ＭＳ Ｐゴシック"/>
        <family val="3"/>
        <charset val="128"/>
      </rPr>
      <t>申請日</t>
    </r>
    <r>
      <rPr>
        <sz val="11"/>
        <rFont val="ＭＳ Ｐゴシック"/>
        <family val="3"/>
        <charset val="128"/>
      </rPr>
      <t>から３か月以内のものですか？
・個人の場合、身分証明書（写し可）を提出してください。</t>
    </r>
    <rPh sb="20" eb="22">
      <t>コジン</t>
    </rPh>
    <rPh sb="23" eb="25">
      <t>バアイ</t>
    </rPh>
    <rPh sb="32" eb="33">
      <t>ウツ</t>
    </rPh>
    <rPh sb="34" eb="35">
      <t>カ</t>
    </rPh>
    <rPh sb="37" eb="39">
      <t>テイシュツ</t>
    </rPh>
    <phoneticPr fontId="2"/>
  </si>
  <si>
    <t>年　　　月　　　日</t>
  </si>
  <si>
    <t>申請様式
エクセルデータ</t>
    <rPh sb="0" eb="2">
      <t>シンセイ</t>
    </rPh>
    <phoneticPr fontId="3"/>
  </si>
  <si>
    <t>業者カード</t>
    <phoneticPr fontId="2"/>
  </si>
  <si>
    <t>測量等実績</t>
    <phoneticPr fontId="2"/>
  </si>
  <si>
    <t>・入力漏れはありませんか？</t>
    <phoneticPr fontId="3"/>
  </si>
  <si>
    <t>自己資本実績等調べ</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</si>
  <si>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</si>
  <si>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</si>
  <si>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</si>
  <si>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</si>
  <si>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注　　文　　者</t>
    <rPh sb="0" eb="1">
      <t>チュウ</t>
    </rPh>
    <rPh sb="3" eb="4">
      <t>ブン</t>
    </rPh>
    <rPh sb="6" eb="7">
      <t>シャ</t>
    </rPh>
    <phoneticPr fontId="3"/>
  </si>
  <si>
    <t>件　　　　　名</t>
    <rPh sb="0" eb="1">
      <t>ケン</t>
    </rPh>
    <rPh sb="6" eb="7">
      <t>メイ</t>
    </rPh>
    <phoneticPr fontId="3"/>
  </si>
  <si>
    <t>月</t>
    <rPh sb="0" eb="1">
      <t>ツキ</t>
    </rPh>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</si>
  <si>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</si>
  <si>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</si>
  <si>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</si>
  <si>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</si>
  <si>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</si>
  <si>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</si>
  <si>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</si>
  <si>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</si>
  <si>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</si>
  <si>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</si>
  <si>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</si>
  <si>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</si>
  <si>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</si>
  <si>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</si>
  <si>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</si>
  <si>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</si>
  <si>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</si>
  <si>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</si>
  <si>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</si>
  <si>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</si>
  <si>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</si>
  <si>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</si>
  <si>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</si>
  <si>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</si>
  <si>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</si>
  <si>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</si>
  <si>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</si>
  <si>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</si>
  <si>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</si>
  <si>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</si>
  <si>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</si>
  <si>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</si>
  <si>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</si>
  <si>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</si>
  <si>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</si>
  <si>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</si>
  <si>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</si>
  <si>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</si>
  <si>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</si>
  <si>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</si>
  <si>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</si>
  <si>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</si>
  <si>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</si>
  <si>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</si>
  <si>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</si>
  <si>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</si>
  <si>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</si>
  <si>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</si>
  <si>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</si>
  <si>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</si>
  <si>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</si>
  <si>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</si>
  <si>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</si>
  <si>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</si>
  <si>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</si>
  <si>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</si>
  <si>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</si>
  <si>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</si>
  <si>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</si>
  <si>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</si>
  <si>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</si>
  <si>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</si>
  <si>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</si>
  <si>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</si>
  <si>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</si>
  <si>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</si>
  <si>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</si>
  <si>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</si>
  <si>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</si>
  <si>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</si>
  <si>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</si>
  <si>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</si>
  <si>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</si>
  <si>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</si>
  <si>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</si>
  <si>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</si>
  <si>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</si>
  <si>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</si>
  <si>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</si>
  <si>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</si>
  <si>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</si>
  <si>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</si>
  <si>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</si>
  <si>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</si>
  <si>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</si>
  <si>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</si>
  <si>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</si>
  <si>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</si>
  <si>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</si>
  <si>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</si>
  <si>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</si>
  <si>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</si>
  <si>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</si>
  <si>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</si>
  <si>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</si>
  <si>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</si>
  <si>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</si>
  <si>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</si>
  <si>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</si>
  <si>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</si>
  <si>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</si>
  <si>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</si>
  <si>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</si>
  <si>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</si>
  <si>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</si>
  <si>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</si>
  <si>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</si>
  <si>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</si>
  <si>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</si>
  <si>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</si>
  <si>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</si>
  <si>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</si>
  <si>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</si>
  <si>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</si>
  <si>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</si>
  <si>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</si>
  <si>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</si>
  <si>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</si>
  <si>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</si>
  <si>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</si>
  <si>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</si>
  <si>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</si>
  <si>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</si>
  <si>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</si>
  <si>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</si>
  <si>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</si>
  <si>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</si>
  <si>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</si>
  <si>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</si>
  <si>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</si>
  <si>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</si>
  <si>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</si>
  <si>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</si>
  <si>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</si>
  <si>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</si>
  <si>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</si>
  <si>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</si>
  <si>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</si>
  <si>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</si>
  <si>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</si>
  <si>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</si>
  <si>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</si>
  <si>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</si>
  <si>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</si>
  <si>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</si>
  <si>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</si>
  <si>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</si>
  <si>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</si>
  <si>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</si>
  <si>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</si>
  <si>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</si>
  <si>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</si>
  <si>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</si>
  <si>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</si>
  <si>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</si>
  <si>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</si>
  <si>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</si>
  <si>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</si>
  <si>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</si>
  <si>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</si>
  <si>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</si>
  <si>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</si>
  <si>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</si>
  <si>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</si>
  <si>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</si>
  <si>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</si>
  <si>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</si>
  <si>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</si>
  <si>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</si>
  <si>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</si>
  <si>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</si>
  <si>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</si>
  <si>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</si>
  <si>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</si>
  <si>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</si>
  <si>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</si>
  <si>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290</t>
    <phoneticPr fontId="2"/>
  </si>
  <si>
    <t>大衡村</t>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</si>
  <si>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</si>
  <si>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</si>
  <si>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</si>
  <si>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</si>
  <si>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r>
      <t>建設業</t>
    </r>
    <r>
      <rPr>
        <b/>
        <sz val="11"/>
        <color theme="1"/>
        <rFont val="ＭＳ Ｐゴシック"/>
        <family val="3"/>
        <charset val="128"/>
      </rPr>
      <t>29</t>
    </r>
    <r>
      <rPr>
        <sz val="11"/>
        <color theme="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</si>
  <si>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</si>
  <si>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</si>
  <si>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</si>
  <si>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</si>
  <si>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</si>
  <si>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</si>
  <si>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</si>
  <si>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</si>
  <si>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</si>
  <si>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</si>
  <si>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</si>
  <si>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</si>
  <si>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</si>
  <si>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</si>
  <si>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</si>
  <si>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</si>
  <si>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</si>
  <si>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</si>
  <si>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</si>
  <si>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</si>
  <si>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</si>
  <si>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</si>
  <si>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</si>
  <si>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</si>
  <si>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</si>
  <si>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</si>
  <si>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　　上記各号に関し、復代理人を選任及び解任すること。</t>
    <rPh sb="2" eb="4">
      <t>ジョウキ</t>
    </rPh>
    <rPh sb="4" eb="6">
      <t>カクゴウ</t>
    </rPh>
    <rPh sb="7" eb="8">
      <t>カン</t>
    </rPh>
    <rPh sb="15" eb="17">
      <t>センニン</t>
    </rPh>
    <rPh sb="17" eb="18">
      <t>オヨ</t>
    </rPh>
    <rPh sb="19" eb="21">
      <t>カイニン</t>
    </rPh>
    <phoneticPr fontId="3"/>
  </si>
  <si>
    <t>　5　上記各号に関し、復代理人を選任及び解任すること。</t>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</si>
  <si>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</si>
  <si>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</si>
  <si>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</si>
  <si>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業種（29業種から選択）</t>
    <rPh sb="0" eb="2">
      <t>ギョウシュ</t>
    </rPh>
    <rPh sb="5" eb="7">
      <t>ギョウシュ</t>
    </rPh>
    <rPh sb="9" eb="11">
      <t>センタク</t>
    </rPh>
    <phoneticPr fontId="3"/>
  </si>
  <si>
    <t>　　</t>
  </si>
  <si>
    <t>③現組織への変更日</t>
    <rPh sb="1" eb="2">
      <t>ゲン</t>
    </rPh>
    <rPh sb="2" eb="4">
      <t>ソシキ</t>
    </rPh>
    <rPh sb="6" eb="8">
      <t>ヘンコウ</t>
    </rPh>
    <rPh sb="8" eb="9">
      <t>ヒ</t>
    </rPh>
    <phoneticPr fontId="3"/>
  </si>
  <si>
    <t>※　選択してください。</t>
  </si>
  <si>
    <t>白地のセルには、5～7ページに入力したデータが転載されます。</t>
    <rPh sb="0" eb="2">
      <t>シロジ</t>
    </rPh>
    <rPh sb="15" eb="17">
      <t>ニュウリョク</t>
    </rPh>
    <rPh sb="23" eb="25">
      <t>テンサイ</t>
    </rPh>
    <phoneticPr fontId="2"/>
  </si>
  <si>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</si>
  <si>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</si>
  <si>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</si>
  <si>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任意様式での提出でも差し支えない。</t>
    <rPh sb="0" eb="2">
      <t>ニンイ</t>
    </rPh>
    <rPh sb="2" eb="3">
      <t>ヨウ</t>
    </rPh>
    <rPh sb="3" eb="4">
      <t>シキ</t>
    </rPh>
    <rPh sb="6" eb="8">
      <t>テイシュツ</t>
    </rPh>
    <rPh sb="10" eb="11">
      <t>サ</t>
    </rPh>
    <rPh sb="12" eb="13">
      <t>ツカ</t>
    </rPh>
    <phoneticPr fontId="2"/>
  </si>
  <si>
    <t xml:space="preserve">本表は申請日現在で作成すること。   2 任意様式での提出でも差支えない </t>
    <rPh sb="0" eb="1">
      <t>ホン</t>
    </rPh>
    <rPh sb="1" eb="2">
      <t>ヒョウ</t>
    </rPh>
    <rPh sb="3" eb="5">
      <t>シンセイ</t>
    </rPh>
    <rPh sb="5" eb="6">
      <t>ビ</t>
    </rPh>
    <rPh sb="6" eb="8">
      <t>ゲンザイ</t>
    </rPh>
    <rPh sb="9" eb="11">
      <t>サクセイ</t>
    </rPh>
    <rPh sb="21" eb="23">
      <t>ニンイ</t>
    </rPh>
    <rPh sb="23" eb="24">
      <t>ヨウ</t>
    </rPh>
    <rPh sb="24" eb="25">
      <t>シキ</t>
    </rPh>
    <rPh sb="27" eb="29">
      <t>テイシュツ</t>
    </rPh>
    <rPh sb="31" eb="33">
      <t>サシツカ</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</si>
  <si>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</si>
  <si>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</si>
  <si>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</si>
  <si>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</si>
  <si>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</si>
  <si>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3">
      <t>ジュウギョウイン</t>
    </rPh>
    <rPh sb="3" eb="4">
      <t>スウ</t>
    </rPh>
    <rPh sb="13" eb="14">
      <t>ホン</t>
    </rPh>
    <rPh sb="14" eb="15">
      <t>テン</t>
    </rPh>
    <rPh sb="15" eb="16">
      <t>オヨ</t>
    </rPh>
    <rPh sb="17" eb="19">
      <t>ジュニン</t>
    </rPh>
    <rPh sb="19" eb="20">
      <t>シャ</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</si>
  <si>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</si>
  <si>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</si>
  <si>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</si>
  <si>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</si>
  <si>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</si>
  <si>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令和</t>
    <rPh sb="0" eb="2">
      <t>レイワ</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</si>
  <si>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</si>
  <si>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</si>
  <si>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</si>
  <si>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</si>
  <si>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</si>
  <si>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</si>
  <si>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</si>
  <si>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</si>
  <si>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</si>
  <si>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・総合評定値、完成工事高は経営規模等評価結果通知書と一致していますか？</t>
    <phoneticPr fontId="3"/>
  </si>
  <si>
    <t>・編集はエクセルで行っていますか？MACについては非対応です。</t>
    <rPh sb="1" eb="3">
      <t>ヘンシュウ</t>
    </rPh>
    <rPh sb="9" eb="10">
      <t>オコナ</t>
    </rPh>
    <rPh sb="25" eb="26">
      <t>ヒ</t>
    </rPh>
    <rPh sb="26" eb="28">
      <t>タイオウ</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</si>
  <si>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</si>
  <si>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</si>
  <si>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①創　　業（年月日）</t>
    <rPh sb="1" eb="2">
      <t>キズ</t>
    </rPh>
    <rPh sb="4" eb="5">
      <t>ギョウ</t>
    </rPh>
    <rPh sb="6" eb="9">
      <t>ネンガッピ</t>
    </rPh>
    <phoneticPr fontId="3"/>
  </si>
  <si>
    <t>前年度（R4）</t>
    <rPh sb="0" eb="3">
      <t>ゼンネンド</t>
    </rPh>
    <phoneticPr fontId="3"/>
  </si>
  <si>
    <t>で行われる　　　建設工事</t>
    <rPh sb="1" eb="2">
      <t>オコナ</t>
    </rPh>
    <phoneticPr fontId="3"/>
  </si>
  <si>
    <t>で行われる　　建設工事関連業務　　に係る競争に参加する資格の審査を申請します。</t>
    <rPh sb="7" eb="9">
      <t>ケンセツ</t>
    </rPh>
    <rPh sb="9" eb="11">
      <t>コウジ</t>
    </rPh>
    <rPh sb="11" eb="13">
      <t>カンレン</t>
    </rPh>
    <rPh sb="13" eb="15">
      <t>ギョウム</t>
    </rPh>
    <phoneticPr fontId="3"/>
  </si>
  <si>
    <t>で行われる　　物品・役務提供　　に係る競争に参加する資格の審査を申請します。</t>
    <phoneticPr fontId="2"/>
  </si>
  <si>
    <t>印鑑証明書</t>
    <phoneticPr fontId="3"/>
  </si>
  <si>
    <t>建設業(営業)許可書</t>
    <phoneticPr fontId="3"/>
  </si>
  <si>
    <t>経営規模等評定結果通知書</t>
    <phoneticPr fontId="3"/>
  </si>
  <si>
    <t>納税証明書
（直近１年の未納がないことの証明）</t>
    <phoneticPr fontId="3"/>
  </si>
  <si>
    <t>履歴事項全部証明書</t>
    <phoneticPr fontId="3"/>
  </si>
  <si>
    <t>営業に関し、法律上必要とする登録の証明書</t>
    <phoneticPr fontId="2"/>
  </si>
  <si>
    <t>・申請日から３か月以内のものですか？
・個人の場合、身分証明書を提出してください。</t>
    <rPh sb="20" eb="22">
      <t>コジン</t>
    </rPh>
    <rPh sb="23" eb="25">
      <t>バアイ</t>
    </rPh>
    <rPh sb="32" eb="34">
      <t>テイシュツ</t>
    </rPh>
    <phoneticPr fontId="2"/>
  </si>
  <si>
    <t>納税証明書　
（直近１年の未納がないことの証明）</t>
    <phoneticPr fontId="3"/>
  </si>
  <si>
    <t>・申請日から１年以内のものですか？</t>
    <rPh sb="1" eb="3">
      <t>シンセイ</t>
    </rPh>
    <rPh sb="3" eb="4">
      <t>ビ</t>
    </rPh>
    <rPh sb="7" eb="8">
      <t>ネン</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</si>
  <si>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</si>
  <si>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</si>
  <si>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</si>
  <si>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</si>
  <si>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舗装</t>
    <rPh sb="0" eb="2">
      <t>ホソウ</t>
    </rPh>
    <phoneticPr fontId="3"/>
  </si>
  <si>
    <t>130_舗装</t>
    <rPh sb="4" eb="6">
      <t>ホソウ</t>
    </rPh>
    <phoneticPr fontId="2"/>
  </si>
  <si>
    <t>令和6（5）年度</t>
    <rPh sb="0" eb="2">
      <t>レイワ</t>
    </rPh>
    <rPh sb="6" eb="8">
      <t>ネンド</t>
    </rPh>
    <phoneticPr fontId="3"/>
  </si>
  <si>
    <t>許可年月日を入力（例　R6.4.1）</t>
  </si>
  <si>
    <t>許可年月日を入力（例　R6.4.1）</t>
    <rPh sb="0" eb="2">
      <t>キョカ</t>
    </rPh>
    <rPh sb="2" eb="5">
      <t>ネンガッピ</t>
    </rPh>
    <rPh sb="6" eb="8">
      <t>ニュウリョク</t>
    </rPh>
    <rPh sb="9" eb="10">
      <t>レイ</t>
    </rPh>
    <phoneticPr fontId="3"/>
  </si>
  <si>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</si>
  <si>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</si>
  <si>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</si>
  <si>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（2ページで1組です。）</t>
    <phoneticPr fontId="3"/>
  </si>
  <si>
    <t>令和6（5）年度</t>
    <rPh sb="0" eb="2">
      <t>レイワ</t>
    </rPh>
    <phoneticPr fontId="3"/>
  </si>
  <si>
    <t>前々年度（R5）</t>
    <rPh sb="0" eb="2">
      <t>ゼンゼン</t>
    </rPh>
    <rPh sb="2" eb="4">
      <t>ネンド</t>
    </rPh>
    <phoneticPr fontId="3"/>
  </si>
  <si>
    <r>
      <t>・</t>
    </r>
    <r>
      <rPr>
        <sz val="11"/>
        <color theme="1"/>
        <rFont val="ＭＳ Ｐゴシック"/>
        <family val="3"/>
        <charset val="128"/>
      </rPr>
      <t>申請日</t>
    </r>
    <r>
      <rPr>
        <sz val="11"/>
        <rFont val="ＭＳ Ｐゴシック"/>
        <family val="3"/>
        <charset val="128"/>
      </rPr>
      <t>から１年以内のものですか？</t>
    </r>
    <rPh sb="1" eb="3">
      <t>シンセイ</t>
    </rPh>
    <rPh sb="3" eb="4">
      <t>ビ</t>
    </rPh>
    <rPh sb="7" eb="8">
      <t>ネン</t>
    </rPh>
    <phoneticPr fontId="3"/>
  </si>
  <si>
    <t>・審査基準日は、令和6年9月以降で最新のものですか？</t>
    <rPh sb="1" eb="3">
      <t>シンサ</t>
    </rPh>
    <rPh sb="3" eb="5">
      <t>キジュン</t>
    </rPh>
    <rPh sb="8" eb="10">
      <t>レイワ</t>
    </rPh>
    <phoneticPr fontId="3"/>
  </si>
  <si>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</si>
  <si>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</si>
  <si>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</si>
  <si>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</si>
  <si>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r>
      <t>前々年度（</t>
    </r>
    <r>
      <rPr>
        <u/>
        <sz val="11"/>
        <color theme="1"/>
        <rFont val="ＭＳ Ｐゴシック"/>
        <family val="3"/>
        <charset val="128"/>
      </rPr>
      <t>R4</t>
    </r>
    <r>
      <rPr>
        <sz val="11"/>
        <color theme="1"/>
        <rFont val="ＭＳ Ｐゴシック"/>
        <family val="3"/>
        <charset val="128"/>
      </rPr>
      <t>）千円単位で入力</t>
    </r>
    <rPh sb="0" eb="1">
      <t>ゼン</t>
    </rPh>
    <rPh sb="2" eb="4">
      <t>ネンド</t>
    </rPh>
    <rPh sb="8" eb="10">
      <t>タンイ</t>
    </rPh>
    <rPh sb="11" eb="13">
      <t>ニュウリョク</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</si>
  <si>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</si>
  <si>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r>
      <t>前々年度（</t>
    </r>
    <r>
      <rPr>
        <u/>
        <sz val="11"/>
        <color theme="1"/>
        <rFont val="ＭＳ Ｐゴシック"/>
        <family val="3"/>
        <charset val="128"/>
      </rPr>
      <t>R4</t>
    </r>
    <r>
      <rPr>
        <sz val="11"/>
        <color theme="1"/>
        <rFont val="ＭＳ Ｐゴシック"/>
        <family val="3"/>
        <charset val="128"/>
      </rPr>
      <t>）　〃</t>
    </r>
    <rPh sb="0" eb="1">
      <t>ゼン</t>
    </rPh>
    <rPh sb="2" eb="4">
      <t>ネンド</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</si>
  <si>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</si>
  <si>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t>衡</t>
    <rPh sb="0" eb="1">
      <t>ヒラ</t>
    </rPh>
    <phoneticPr fontId="3"/>
  </si>
  <si>
    <t>申請する団体内に本社・支社・営業所等を有する場合には当該区分を選択してください。（無い場合は選択不要）</t>
    <rPh sb="0" eb="2">
      <t>シンセイ</t>
    </rPh>
    <rPh sb="4" eb="6">
      <t>ダンタイ</t>
    </rPh>
    <rPh sb="6" eb="7">
      <t>ナイ</t>
    </rPh>
    <rPh sb="8" eb="10">
      <t>ホンシャ</t>
    </rPh>
    <rPh sb="11" eb="13">
      <t>シシャ</t>
    </rPh>
    <rPh sb="14" eb="17">
      <t>エイギョウショ</t>
    </rPh>
    <rPh sb="17" eb="18">
      <t>トウ</t>
    </rPh>
    <rPh sb="19" eb="20">
      <t>ユウ</t>
    </rPh>
    <rPh sb="22" eb="24">
      <t>バアイ</t>
    </rPh>
    <rPh sb="26" eb="28">
      <t>トウガイ</t>
    </rPh>
    <rPh sb="28" eb="30">
      <t>クブン</t>
    </rPh>
    <rPh sb="31" eb="33">
      <t>センタク</t>
    </rPh>
    <rPh sb="41" eb="42">
      <t>ナ</t>
    </rPh>
    <rPh sb="43" eb="45">
      <t>バアイ</t>
    </rPh>
    <rPh sb="46" eb="48">
      <t>センタク</t>
    </rPh>
    <rPh sb="48" eb="50">
      <t>フヨウ</t>
    </rPh>
    <phoneticPr fontId="3"/>
  </si>
  <si>
    <t>申請する団体の村税に関し、令和6（5）年度において納税の実績がある場合には○を、納税の実績がない場合には×を選択してください。</t>
    <rPh sb="0" eb="2">
      <t>シンセイ</t>
    </rPh>
    <rPh sb="4" eb="6">
      <t>ダンタイ</t>
    </rPh>
    <rPh sb="7" eb="9">
      <t>ソンゼイ</t>
    </rPh>
    <rPh sb="8" eb="9">
      <t>ゼイ</t>
    </rPh>
    <rPh sb="10" eb="11">
      <t>カン</t>
    </rPh>
    <rPh sb="13" eb="15">
      <t>レイワ</t>
    </rPh>
    <rPh sb="19" eb="21">
      <t>ネンド</t>
    </rPh>
    <rPh sb="25" eb="27">
      <t>ノウゼイ</t>
    </rPh>
    <rPh sb="28" eb="30">
      <t>ジッセキ</t>
    </rPh>
    <rPh sb="33" eb="35">
      <t>バアイ</t>
    </rPh>
    <rPh sb="40" eb="42">
      <t>ノウゼイ</t>
    </rPh>
    <phoneticPr fontId="3"/>
  </si>
  <si>
    <t>※　団体への登録は、この申告状況で登録されますので、申請内容と相違のないようにしてください。</t>
    <phoneticPr fontId="3"/>
  </si>
  <si>
    <t>納税状況（法人としての納税実績）
村の納税実績について「有」「なし」を選択</t>
    <rPh sb="0" eb="2">
      <t>ノウゼイ</t>
    </rPh>
    <rPh sb="2" eb="4">
      <t>ジョウキョウ</t>
    </rPh>
    <rPh sb="5" eb="7">
      <t>ホウジン</t>
    </rPh>
    <rPh sb="11" eb="13">
      <t>ノウゼイ</t>
    </rPh>
    <rPh sb="13" eb="15">
      <t>ジッセキ</t>
    </rPh>
    <rPh sb="21" eb="23">
      <t>ノウゼイ</t>
    </rPh>
    <rPh sb="23" eb="25">
      <t>ジッセキ</t>
    </rPh>
    <rPh sb="30" eb="31">
      <t>ア</t>
    </rPh>
    <rPh sb="37" eb="39">
      <t>センタク</t>
    </rPh>
    <phoneticPr fontId="3"/>
  </si>
  <si>
    <t>7</t>
    <phoneticPr fontId="3"/>
  </si>
  <si>
    <t>大衡村長</t>
    <rPh sb="3" eb="4">
      <t>チョウ</t>
    </rPh>
    <phoneticPr fontId="2"/>
  </si>
  <si>
    <t>大衡村長</t>
    <phoneticPr fontId="2"/>
  </si>
  <si>
    <t>大衡村</t>
    <phoneticPr fontId="3"/>
  </si>
  <si>
    <t>大　衡　村　長</t>
    <phoneticPr fontId="3"/>
  </si>
  <si>
    <t>令和　　　　7　　　　年度において、</t>
    <phoneticPr fontId="2"/>
  </si>
  <si>
    <t>村等の承認等級一覧　　（登録村等に○印）</t>
    <rPh sb="0" eb="1">
      <t>ムラ</t>
    </rPh>
    <rPh sb="1" eb="2">
      <t>トウ</t>
    </rPh>
    <rPh sb="3" eb="5">
      <t>ショウニン</t>
    </rPh>
    <rPh sb="5" eb="7">
      <t>トウキュウ</t>
    </rPh>
    <rPh sb="7" eb="9">
      <t>イチラン</t>
    </rPh>
    <rPh sb="12" eb="14">
      <t>トウロク</t>
    </rPh>
    <rPh sb="14" eb="15">
      <t>ムラ</t>
    </rPh>
    <rPh sb="15" eb="16">
      <t>トウ</t>
    </rPh>
    <rPh sb="18" eb="19">
      <t>シルシ</t>
    </rPh>
    <phoneticPr fontId="3"/>
  </si>
  <si>
    <t>・旧様式を使用していませんか？（今回の申請にあたり団体のホームページから新たにダウンロードしましたか？）</t>
    <phoneticPr fontId="3"/>
  </si>
  <si>
    <t>R7 ver1.0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</si>
</sst>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0_ "/>
    <numFmt numFmtId="183" formatCode="#,##0_);[Red]\(#,##0\)"/>
    <numFmt numFmtId="184" formatCode="[$-411]ggge&quot;年&quot;m&quot;月&quot;d&quot;日&quot;;@"/>
    <numFmt numFmtId="185" formatCode="0_ "/>
  </numFmts>
  <fonts count="72">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sz val="9"/>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4"/>
      <name val="ＭＳ Ｐゴシック"/>
      <family val="3"/>
      <charset val="128"/>
    </font>
    <font>
      <sz val="9"/>
      <name val="ＭＳ Ｐゴシック"/>
      <family val="3"/>
      <charset val="128"/>
    </font>
    <font>
      <sz val="11"/>
      <color indexed="10"/>
      <name val="ＭＳ Ｐ明朝"/>
      <family val="1"/>
      <charset val="128"/>
    </font>
    <font>
      <sz val="16"/>
      <name val="ＭＳ Ｐゴシック"/>
      <family val="3"/>
      <charset val="128"/>
    </font>
    <font>
      <u/>
      <sz val="11"/>
      <name val="ＭＳ Ｐゴシック"/>
      <family val="3"/>
      <charset val="128"/>
    </font>
    <font>
      <i/>
      <u/>
      <sz val="11"/>
      <name val="ＭＳ Ｐ明朝"/>
      <family val="1"/>
      <charset val="128"/>
    </font>
    <font>
      <b/>
      <sz val="16"/>
      <color indexed="81"/>
      <name val="ＭＳ Ｐゴシック"/>
      <family val="3"/>
      <charset val="128"/>
    </font>
    <font>
      <sz val="16"/>
      <color indexed="81"/>
      <name val="ＭＳ Ｐゴシック"/>
      <family val="3"/>
      <charset val="128"/>
    </font>
    <font>
      <sz val="6"/>
      <name val="ＭＳ Ｐ明朝"/>
      <family val="1"/>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b/>
      <sz val="12"/>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sz val="11"/>
      <color theme="1"/>
      <name val="ＭＳ Ｐゴシック"/>
      <family val="2"/>
      <scheme val="minor"/>
    </font>
    <font>
      <u/>
      <sz val="11"/>
      <color theme="1"/>
      <name val="ＭＳ Ｐゴシック"/>
      <family val="3"/>
      <charset val="128"/>
    </font>
    <font>
      <sz val="11"/>
      <color rgb="FFFF0000"/>
      <name val="ＭＳ Ｐゴシック"/>
      <family val="2"/>
      <scheme val="minor"/>
    </font>
    <font>
      <sz val="12"/>
      <color theme="1"/>
      <name val="ＭＳ Ｐゴシック"/>
      <family val="2"/>
      <scheme val="minor"/>
    </font>
    <font>
      <sz val="11"/>
      <color theme="0"/>
      <name val="ＭＳ Ｐゴシック"/>
      <family val="2"/>
      <scheme val="minor"/>
    </font>
    <font>
      <sz val="11"/>
      <color theme="1"/>
      <name val="ＭＳ Ｐゴシック"/>
      <family val="3"/>
      <charset val="128"/>
      <scheme val="minor"/>
    </font>
    <font>
      <sz val="10.5"/>
      <color theme="1"/>
      <name val="ＭＳ Ｐゴシック"/>
      <family val="3"/>
      <charset val="128"/>
    </font>
    <font>
      <sz val="9"/>
      <name val="ＭＳ 明朝"/>
      <family val="1"/>
      <charset val="128"/>
    </font>
    <font>
      <sz val="20"/>
      <name val="ＭＳ 明朝"/>
      <family val="1"/>
      <charset val="128"/>
    </font>
    <font>
      <u/>
      <sz val="11"/>
      <name val="ＭＳ 明朝"/>
      <family val="1"/>
      <charset val="128"/>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2"/>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1"/>
      <name val="ＭＳ Ｐゴシック"/>
      <family val="3"/>
      <charset val="128"/>
    </font>
    <font>
      <sz val="10.5"/>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4"/>
      <color theme="1"/>
      <name val="ＭＳ Ｐゴシック"/>
      <family val="2"/>
      <scheme val="minor"/>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FFFF"/>
        <bgColor indexed="64"/>
      </patternFill>
    </fill>
  </fills>
  <borders count="1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style="medium">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double">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dashed">
        <color indexed="64"/>
      </bottom>
      <diagonal/>
    </border>
    <border>
      <left style="double">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uble">
        <color indexed="64"/>
      </left>
      <right/>
      <top/>
      <bottom/>
      <diagonal/>
    </border>
    <border>
      <left style="medium">
        <color indexed="64"/>
      </left>
      <right/>
      <top style="thin">
        <color indexed="64"/>
      </top>
      <bottom style="thin">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diagonal style="hair">
        <color indexed="64"/>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10">
    <xf numFmtId="0" fontId="0" fillId="0" borderId="0"/>
    <xf numFmtId="0" fontId="1"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1578">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2" borderId="4" xfId="1" applyFont="1" applyFill="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1" xfId="1" applyNumberFormat="1" applyFont="1" applyBorder="1" applyAlignment="1">
      <alignment vertical="center"/>
    </xf>
    <xf numFmtId="58" fontId="7" fillId="0" borderId="2" xfId="1" applyNumberFormat="1" applyFont="1" applyBorder="1" applyAlignment="1">
      <alignment vertical="center"/>
    </xf>
    <xf numFmtId="0" fontId="7" fillId="3" borderId="7" xfId="1" applyFont="1" applyFill="1" applyBorder="1" applyAlignment="1">
      <alignment horizontal="left" vertical="center" indent="1"/>
    </xf>
    <xf numFmtId="176" fontId="7" fillId="0" borderId="1" xfId="1" applyNumberFormat="1" applyFont="1" applyBorder="1" applyAlignment="1">
      <alignment vertical="center"/>
    </xf>
    <xf numFmtId="176" fontId="7" fillId="0" borderId="2" xfId="1" applyNumberFormat="1" applyFont="1" applyBorder="1" applyAlignment="1">
      <alignment vertical="center"/>
    </xf>
    <xf numFmtId="177" fontId="7" fillId="2" borderId="6" xfId="1" applyNumberFormat="1" applyFont="1" applyFill="1" applyBorder="1" applyAlignment="1" applyProtection="1">
      <alignment horizontal="left" vertical="center" indent="1"/>
      <protection locked="0"/>
    </xf>
    <xf numFmtId="176" fontId="7" fillId="0" borderId="3" xfId="1" applyNumberFormat="1" applyFont="1" applyBorder="1"/>
    <xf numFmtId="0" fontId="7" fillId="0" borderId="8" xfId="1" applyFont="1" applyBorder="1" applyAlignment="1">
      <alignment vertical="center"/>
    </xf>
    <xf numFmtId="0" fontId="7" fillId="0" borderId="3" xfId="1" applyFont="1" applyBorder="1"/>
    <xf numFmtId="0" fontId="7" fillId="0" borderId="9" xfId="1" applyFont="1" applyBorder="1" applyAlignment="1">
      <alignment vertical="center"/>
    </xf>
    <xf numFmtId="0" fontId="7" fillId="0" borderId="10" xfId="1" applyFont="1" applyBorder="1" applyAlignment="1">
      <alignment vertical="center"/>
    </xf>
    <xf numFmtId="0" fontId="7" fillId="2" borderId="11" xfId="1" applyFont="1" applyFill="1" applyBorder="1" applyAlignment="1" applyProtection="1">
      <alignment horizontal="left" vertical="center" indent="1"/>
      <protection locked="0"/>
    </xf>
    <xf numFmtId="0" fontId="7" fillId="0" borderId="12" xfId="1" applyFont="1" applyBorder="1"/>
    <xf numFmtId="0" fontId="7" fillId="0" borderId="13" xfId="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0" fontId="7" fillId="3" borderId="15" xfId="1" applyFont="1" applyFill="1" applyBorder="1" applyAlignment="1">
      <alignment horizontal="left" vertical="center" indent="1"/>
    </xf>
    <xf numFmtId="49" fontId="7" fillId="0" borderId="16" xfId="1" applyNumberFormat="1" applyFont="1" applyBorder="1"/>
    <xf numFmtId="0" fontId="7" fillId="0" borderId="14" xfId="1" applyFont="1" applyBorder="1" applyAlignment="1">
      <alignment vertical="center"/>
    </xf>
    <xf numFmtId="0" fontId="7" fillId="2" borderId="17" xfId="1" applyFont="1" applyFill="1" applyBorder="1" applyAlignment="1" applyProtection="1">
      <alignment horizontal="left" vertical="center" indent="1"/>
      <protection locked="0"/>
    </xf>
    <xf numFmtId="0" fontId="7" fillId="0" borderId="16" xfId="1" applyFont="1" applyBorder="1"/>
    <xf numFmtId="0" fontId="7" fillId="0" borderId="9" xfId="1" applyFont="1" applyBorder="1" applyAlignment="1">
      <alignment vertical="center" wrapText="1"/>
    </xf>
    <xf numFmtId="0" fontId="7" fillId="2" borderId="6" xfId="1" applyFont="1" applyFill="1" applyBorder="1" applyAlignment="1" applyProtection="1">
      <alignment horizontal="left" vertical="center" indent="1"/>
      <protection locked="0"/>
    </xf>
    <xf numFmtId="0" fontId="7" fillId="0" borderId="18" xfId="1" applyFont="1" applyBorder="1" applyAlignment="1">
      <alignment vertical="center"/>
    </xf>
    <xf numFmtId="0" fontId="7" fillId="0" borderId="19" xfId="1" applyFont="1" applyBorder="1" applyAlignment="1">
      <alignment vertical="center"/>
    </xf>
    <xf numFmtId="0" fontId="7" fillId="2" borderId="20" xfId="1" applyFont="1" applyFill="1" applyBorder="1" applyAlignment="1" applyProtection="1">
      <alignment horizontal="left" vertical="center" indent="1"/>
      <protection locked="0"/>
    </xf>
    <xf numFmtId="0" fontId="7" fillId="0" borderId="21" xfId="1" applyFont="1" applyBorder="1"/>
    <xf numFmtId="0" fontId="7" fillId="0" borderId="22" xfId="1" applyFont="1" applyBorder="1" applyAlignment="1">
      <alignment vertical="center"/>
    </xf>
    <xf numFmtId="0" fontId="7" fillId="0" borderId="23" xfId="1" applyFont="1" applyBorder="1" applyAlignment="1">
      <alignment vertical="center"/>
    </xf>
    <xf numFmtId="0" fontId="7" fillId="2" borderId="24" xfId="1" applyFont="1" applyFill="1" applyBorder="1" applyAlignment="1" applyProtection="1">
      <alignment horizontal="left" vertical="center" indent="1"/>
      <protection locked="0"/>
    </xf>
    <xf numFmtId="0" fontId="7" fillId="0" borderId="25" xfId="1" applyFont="1" applyBorder="1"/>
    <xf numFmtId="49" fontId="7" fillId="0" borderId="2" xfId="1" applyNumberFormat="1" applyFont="1" applyBorder="1" applyAlignment="1">
      <alignment vertical="center"/>
    </xf>
    <xf numFmtId="49" fontId="7" fillId="2" borderId="6" xfId="1" applyNumberFormat="1" applyFont="1" applyFill="1" applyBorder="1" applyAlignment="1" applyProtection="1">
      <alignment horizontal="left" vertical="center" indent="1"/>
      <protection locked="0"/>
    </xf>
    <xf numFmtId="0" fontId="4" fillId="0" borderId="0" xfId="1" applyFont="1" applyAlignment="1">
      <alignment horizontal="left"/>
    </xf>
    <xf numFmtId="0" fontId="7" fillId="0" borderId="2" xfId="1" applyFont="1" applyBorder="1" applyAlignment="1">
      <alignment vertical="center" shrinkToFit="1"/>
    </xf>
    <xf numFmtId="0" fontId="7" fillId="0" borderId="1" xfId="2" applyNumberFormat="1" applyFont="1" applyFill="1" applyBorder="1" applyAlignment="1" applyProtection="1">
      <alignment vertical="center"/>
    </xf>
    <xf numFmtId="49" fontId="9" fillId="2" borderId="6" xfId="2" applyNumberFormat="1" applyFill="1" applyBorder="1" applyAlignment="1" applyProtection="1">
      <alignment horizontal="left" vertical="center" indent="1" shrinkToFit="1"/>
      <protection locked="0"/>
    </xf>
    <xf numFmtId="0" fontId="7" fillId="3" borderId="7" xfId="1" applyFont="1" applyFill="1" applyBorder="1" applyAlignment="1">
      <alignment horizontal="left" vertical="center" indent="1" shrinkToFit="1"/>
    </xf>
    <xf numFmtId="0" fontId="7" fillId="2" borderId="11" xfId="1" applyFont="1" applyFill="1" applyBorder="1" applyAlignment="1" applyProtection="1">
      <alignment horizontal="left" vertical="center" indent="1" shrinkToFit="1"/>
      <protection locked="0"/>
    </xf>
    <xf numFmtId="0" fontId="7" fillId="2" borderId="17" xfId="1" applyFont="1" applyFill="1" applyBorder="1" applyAlignment="1" applyProtection="1">
      <alignment horizontal="left" vertical="center" indent="1" shrinkToFit="1"/>
      <protection locked="0"/>
    </xf>
    <xf numFmtId="0" fontId="7" fillId="0" borderId="3" xfId="1" applyFont="1" applyBorder="1" applyAlignment="1">
      <alignment horizontal="left"/>
    </xf>
    <xf numFmtId="0" fontId="10" fillId="0" borderId="0" xfId="1" applyFont="1" applyAlignment="1">
      <alignment horizontal="left"/>
    </xf>
    <xf numFmtId="0" fontId="7" fillId="0" borderId="1" xfId="2" applyFont="1" applyFill="1" applyBorder="1" applyAlignment="1" applyProtection="1">
      <alignment vertical="center"/>
    </xf>
    <xf numFmtId="0" fontId="9" fillId="2" borderId="6" xfId="2" applyFill="1" applyBorder="1" applyAlignment="1" applyProtection="1">
      <alignment horizontal="left" vertical="center" indent="1"/>
      <protection locked="0"/>
    </xf>
    <xf numFmtId="58" fontId="7" fillId="0" borderId="8" xfId="1" applyNumberFormat="1" applyFont="1" applyBorder="1" applyAlignment="1">
      <alignment vertical="center"/>
    </xf>
    <xf numFmtId="58" fontId="7" fillId="3" borderId="7" xfId="1" applyNumberFormat="1" applyFont="1" applyFill="1" applyBorder="1" applyAlignment="1">
      <alignment horizontal="left" vertical="center" indent="1"/>
    </xf>
    <xf numFmtId="49" fontId="7" fillId="0" borderId="1" xfId="1" applyNumberFormat="1" applyFont="1" applyBorder="1" applyAlignment="1">
      <alignment vertical="center"/>
    </xf>
    <xf numFmtId="49" fontId="9" fillId="2" borderId="6" xfId="2" applyNumberFormat="1" applyFill="1" applyBorder="1" applyAlignment="1" applyProtection="1">
      <alignment horizontal="left" vertical="center" indent="1"/>
      <protection locked="0"/>
    </xf>
    <xf numFmtId="0" fontId="7" fillId="0" borderId="1" xfId="1" applyFont="1" applyBorder="1" applyAlignment="1">
      <alignment horizontal="left" vertical="center"/>
    </xf>
    <xf numFmtId="0" fontId="11" fillId="2" borderId="6"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6" xfId="3" applyFont="1" applyFill="1" applyBorder="1" applyAlignment="1" applyProtection="1">
      <alignment horizontal="left" vertical="center" indent="1"/>
      <protection locked="0"/>
    </xf>
    <xf numFmtId="178" fontId="7" fillId="2" borderId="6" xfId="1" applyNumberFormat="1" applyFont="1" applyFill="1" applyBorder="1" applyAlignment="1" applyProtection="1">
      <alignment horizontal="left" vertical="center" indent="1"/>
      <protection locked="0"/>
    </xf>
    <xf numFmtId="0" fontId="7" fillId="0" borderId="2" xfId="1" applyFont="1" applyBorder="1" applyAlignment="1">
      <alignment vertical="center" wrapText="1"/>
    </xf>
    <xf numFmtId="0" fontId="7" fillId="0" borderId="22" xfId="1" applyFont="1" applyBorder="1" applyAlignment="1">
      <alignment vertical="center" wrapText="1"/>
    </xf>
    <xf numFmtId="49" fontId="7" fillId="2" borderId="6" xfId="2" applyNumberFormat="1" applyFont="1" applyFill="1" applyBorder="1" applyAlignment="1" applyProtection="1">
      <alignment horizontal="left" vertical="center" indent="1" shrinkToFit="1"/>
      <protection locked="0"/>
    </xf>
    <xf numFmtId="178" fontId="7" fillId="2" borderId="6" xfId="2" applyNumberFormat="1" applyFont="1" applyFill="1" applyBorder="1" applyAlignment="1" applyProtection="1">
      <alignment horizontal="left" vertical="center" indent="1" shrinkToFit="1"/>
      <protection locked="0"/>
    </xf>
    <xf numFmtId="0" fontId="7" fillId="2" borderId="6" xfId="1" applyFont="1" applyFill="1" applyBorder="1" applyAlignment="1" applyProtection="1">
      <alignment horizontal="left" vertical="center" wrapText="1" indent="1"/>
      <protection locked="0"/>
    </xf>
    <xf numFmtId="0" fontId="7" fillId="3" borderId="7" xfId="1" applyFont="1" applyFill="1" applyBorder="1" applyAlignment="1">
      <alignment horizontal="left" vertical="center" wrapText="1" indent="1"/>
    </xf>
    <xf numFmtId="0" fontId="13" fillId="5" borderId="0" xfId="1" applyFont="1" applyFill="1" applyAlignment="1">
      <alignment horizontal="left" vertical="center"/>
    </xf>
    <xf numFmtId="9" fontId="7" fillId="3" borderId="7" xfId="1" applyNumberFormat="1" applyFont="1" applyFill="1" applyBorder="1" applyAlignment="1">
      <alignment horizontal="left" vertical="center" indent="1"/>
    </xf>
    <xf numFmtId="9" fontId="7" fillId="0" borderId="3" xfId="5" applyFont="1" applyFill="1" applyBorder="1" applyAlignment="1"/>
    <xf numFmtId="0" fontId="11" fillId="0" borderId="2" xfId="1" applyFont="1" applyBorder="1" applyAlignment="1">
      <alignment vertical="center" wrapText="1"/>
    </xf>
    <xf numFmtId="0" fontId="14" fillId="0" borderId="3" xfId="1" applyFont="1" applyBorder="1"/>
    <xf numFmtId="0" fontId="7" fillId="0" borderId="1" xfId="1" applyFont="1" applyBorder="1" applyAlignment="1">
      <alignment vertical="center" textRotation="255"/>
    </xf>
    <xf numFmtId="0" fontId="7" fillId="2" borderId="27" xfId="1" applyFont="1" applyFill="1" applyBorder="1" applyAlignment="1" applyProtection="1">
      <alignment horizontal="left" vertical="center" wrapText="1"/>
      <protection locked="0"/>
    </xf>
    <xf numFmtId="0" fontId="7" fillId="0" borderId="3" xfId="1" applyFont="1" applyBorder="1" applyAlignment="1">
      <alignment horizontal="left" vertical="center"/>
    </xf>
    <xf numFmtId="0" fontId="13" fillId="0" borderId="0" xfId="1" applyFont="1" applyAlignment="1">
      <alignment horizontal="left" vertical="center"/>
    </xf>
    <xf numFmtId="0" fontId="7" fillId="0" borderId="1" xfId="2" applyNumberFormat="1" applyFont="1" applyFill="1" applyBorder="1" applyAlignment="1" applyProtection="1">
      <alignment vertical="center" wrapText="1"/>
    </xf>
    <xf numFmtId="0" fontId="7" fillId="0" borderId="22"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9"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9" xfId="6" applyFont="1" applyBorder="1" applyAlignment="1">
      <alignment horizontal="center" vertical="center"/>
    </xf>
    <xf numFmtId="0" fontId="0" fillId="0" borderId="38" xfId="6" applyFont="1" applyBorder="1" applyAlignment="1">
      <alignment horizontal="center" vertical="center"/>
    </xf>
    <xf numFmtId="0" fontId="0" fillId="0" borderId="12" xfId="6" applyFont="1" applyBorder="1" applyAlignment="1">
      <alignment horizontal="center" vertical="center"/>
    </xf>
    <xf numFmtId="0" fontId="0" fillId="0" borderId="9" xfId="6" applyFont="1" applyBorder="1">
      <alignment vertical="center"/>
    </xf>
    <xf numFmtId="0" fontId="0" fillId="0" borderId="12" xfId="6" applyFont="1" applyBorder="1">
      <alignment vertical="center"/>
    </xf>
    <xf numFmtId="0" fontId="0" fillId="0" borderId="26" xfId="6" applyFont="1" applyBorder="1" applyAlignment="1">
      <alignment horizontal="center" vertical="center"/>
    </xf>
    <xf numFmtId="0" fontId="0" fillId="0" borderId="0" xfId="6" applyFont="1" applyAlignment="1">
      <alignment horizontal="center" vertical="center"/>
    </xf>
    <xf numFmtId="0" fontId="0" fillId="0" borderId="39" xfId="6" applyFont="1" applyBorder="1" applyAlignment="1">
      <alignment horizontal="center" vertical="center"/>
    </xf>
    <xf numFmtId="0" fontId="0" fillId="0" borderId="26" xfId="6" applyFont="1" applyBorder="1">
      <alignment vertical="center"/>
    </xf>
    <xf numFmtId="0" fontId="0" fillId="0" borderId="39" xfId="6" applyFont="1" applyBorder="1">
      <alignment vertical="center"/>
    </xf>
    <xf numFmtId="0" fontId="0" fillId="0" borderId="22" xfId="6" applyFont="1" applyBorder="1">
      <alignment vertical="center"/>
    </xf>
    <xf numFmtId="0" fontId="0" fillId="0" borderId="25" xfId="6" applyFont="1" applyBorder="1">
      <alignment vertical="center"/>
    </xf>
    <xf numFmtId="0" fontId="0" fillId="0" borderId="22" xfId="6" applyFont="1" applyBorder="1" applyAlignment="1">
      <alignment horizontal="center" vertical="center"/>
    </xf>
    <xf numFmtId="0" fontId="0" fillId="0" borderId="29" xfId="6" applyFont="1" applyBorder="1" applyAlignment="1">
      <alignment horizontal="center" vertical="center"/>
    </xf>
    <xf numFmtId="0" fontId="0" fillId="0" borderId="25" xfId="6" applyFont="1" applyBorder="1" applyAlignment="1">
      <alignment horizontal="center" vertical="center"/>
    </xf>
    <xf numFmtId="179" fontId="0" fillId="0" borderId="42" xfId="6" applyNumberFormat="1" applyFont="1" applyBorder="1">
      <alignment vertical="center"/>
    </xf>
    <xf numFmtId="179" fontId="0" fillId="0" borderId="43" xfId="6" applyNumberFormat="1" applyFont="1" applyBorder="1">
      <alignment vertical="center"/>
    </xf>
    <xf numFmtId="179" fontId="0" fillId="0" borderId="44"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9" fillId="0" borderId="0" xfId="1" applyFont="1" applyAlignment="1">
      <alignment vertical="center"/>
    </xf>
    <xf numFmtId="0" fontId="20" fillId="0" borderId="45" xfId="1" applyFont="1" applyBorder="1" applyAlignment="1">
      <alignment vertical="center"/>
    </xf>
    <xf numFmtId="0" fontId="0" fillId="0" borderId="45" xfId="1" applyFont="1" applyBorder="1" applyAlignment="1">
      <alignment vertical="center"/>
    </xf>
    <xf numFmtId="0" fontId="19" fillId="0" borderId="45" xfId="1" applyFont="1" applyBorder="1" applyAlignment="1">
      <alignment vertical="center"/>
    </xf>
    <xf numFmtId="0" fontId="1" fillId="0" borderId="45" xfId="1" applyBorder="1" applyAlignment="1">
      <alignment horizontal="right" vertical="center"/>
    </xf>
    <xf numFmtId="0" fontId="0" fillId="6" borderId="53" xfId="1" applyFont="1" applyFill="1" applyBorder="1" applyAlignment="1">
      <alignment horizontal="center"/>
    </xf>
    <xf numFmtId="0" fontId="0" fillId="6" borderId="35" xfId="1" applyFont="1" applyFill="1" applyBorder="1" applyAlignment="1">
      <alignment horizontal="center"/>
    </xf>
    <xf numFmtId="0" fontId="0" fillId="0" borderId="51" xfId="1" applyFont="1" applyBorder="1"/>
    <xf numFmtId="0" fontId="0" fillId="0" borderId="54" xfId="1" applyFont="1" applyBorder="1"/>
    <xf numFmtId="0" fontId="0" fillId="0" borderId="55" xfId="1" applyFont="1" applyBorder="1" applyAlignment="1">
      <alignment vertical="top" wrapText="1"/>
    </xf>
    <xf numFmtId="0" fontId="0" fillId="5" borderId="9" xfId="1" applyFont="1" applyFill="1" applyBorder="1" applyAlignment="1">
      <alignment horizontal="center"/>
    </xf>
    <xf numFmtId="0" fontId="0" fillId="5" borderId="60" xfId="1" applyFont="1" applyFill="1" applyBorder="1" applyAlignment="1">
      <alignment horizontal="center"/>
    </xf>
    <xf numFmtId="0" fontId="0" fillId="0" borderId="58" xfId="1" applyFont="1" applyBorder="1"/>
    <xf numFmtId="0" fontId="0" fillId="0" borderId="45" xfId="1" applyFont="1" applyBorder="1"/>
    <xf numFmtId="0" fontId="0" fillId="0" borderId="61" xfId="1" applyFont="1" applyBorder="1" applyAlignment="1">
      <alignment vertical="top" wrapText="1"/>
    </xf>
    <xf numFmtId="0" fontId="0" fillId="6" borderId="53" xfId="1" applyFont="1" applyFill="1" applyBorder="1" applyAlignment="1">
      <alignment horizontal="center" vertical="center" wrapText="1"/>
    </xf>
    <xf numFmtId="0" fontId="0" fillId="6" borderId="53" xfId="1" applyFont="1" applyFill="1" applyBorder="1" applyAlignment="1">
      <alignment horizontal="center" vertical="center"/>
    </xf>
    <xf numFmtId="38" fontId="0" fillId="6" borderId="53" xfId="1" applyNumberFormat="1" applyFont="1" applyFill="1" applyBorder="1" applyAlignment="1">
      <alignment horizontal="center" vertical="center"/>
    </xf>
    <xf numFmtId="0" fontId="0" fillId="6" borderId="65" xfId="1" applyFont="1" applyFill="1" applyBorder="1" applyAlignment="1">
      <alignment horizontal="center" vertical="top" wrapText="1"/>
    </xf>
    <xf numFmtId="0" fontId="0" fillId="0" borderId="56" xfId="1" applyFont="1" applyBorder="1"/>
    <xf numFmtId="0" fontId="0" fillId="0" borderId="0" xfId="1" applyFont="1" applyAlignment="1">
      <alignment vertical="top" wrapText="1"/>
    </xf>
    <xf numFmtId="0" fontId="0" fillId="0" borderId="45" xfId="1" applyFont="1" applyBorder="1" applyAlignment="1">
      <alignment vertical="top" wrapText="1"/>
    </xf>
    <xf numFmtId="0" fontId="0" fillId="0" borderId="1" xfId="1" applyFont="1" applyBorder="1" applyAlignment="1">
      <alignment horizontal="center"/>
    </xf>
    <xf numFmtId="0" fontId="0" fillId="0" borderId="70" xfId="1" applyFont="1" applyBorder="1" applyAlignment="1">
      <alignment horizontal="center"/>
    </xf>
    <xf numFmtId="0" fontId="0" fillId="0" borderId="79" xfId="1" applyFont="1" applyBorder="1" applyAlignment="1">
      <alignment vertical="center"/>
    </xf>
    <xf numFmtId="0" fontId="0" fillId="0" borderId="80" xfId="1" applyFont="1" applyBorder="1" applyAlignment="1">
      <alignment vertical="center"/>
    </xf>
    <xf numFmtId="0" fontId="0" fillId="0" borderId="81" xfId="1" applyFont="1" applyBorder="1" applyAlignment="1">
      <alignment vertical="center"/>
    </xf>
    <xf numFmtId="0" fontId="0" fillId="0" borderId="82" xfId="1" applyFont="1" applyBorder="1" applyAlignment="1">
      <alignment vertical="center"/>
    </xf>
    <xf numFmtId="0" fontId="1" fillId="0" borderId="80" xfId="4" applyBorder="1">
      <alignment vertical="center"/>
    </xf>
    <xf numFmtId="0" fontId="0" fillId="0" borderId="84" xfId="1" applyFont="1" applyBorder="1" applyAlignment="1">
      <alignment horizontal="center" vertical="center"/>
    </xf>
    <xf numFmtId="0" fontId="0" fillId="0" borderId="84" xfId="1" applyFont="1" applyBorder="1" applyAlignment="1">
      <alignment horizontal="distributed" vertical="center"/>
    </xf>
    <xf numFmtId="0" fontId="0" fillId="0" borderId="22" xfId="1" applyFont="1" applyBorder="1" applyAlignment="1">
      <alignment horizontal="center" vertical="center"/>
    </xf>
    <xf numFmtId="0" fontId="0" fillId="0" borderId="22" xfId="1" applyFont="1" applyBorder="1" applyAlignment="1">
      <alignment horizontal="distributed" vertical="center"/>
    </xf>
    <xf numFmtId="0" fontId="0" fillId="0" borderId="1" xfId="1" applyFont="1" applyBorder="1" applyAlignment="1">
      <alignment horizontal="distributed" vertical="center"/>
    </xf>
    <xf numFmtId="0" fontId="0" fillId="0" borderId="34" xfId="1" applyFont="1" applyBorder="1" applyAlignment="1">
      <alignment vertical="center"/>
    </xf>
    <xf numFmtId="0" fontId="0" fillId="0" borderId="97" xfId="1" applyFont="1" applyBorder="1" applyAlignment="1">
      <alignment vertical="center"/>
    </xf>
    <xf numFmtId="0" fontId="0" fillId="0" borderId="57" xfId="1" applyFont="1" applyBorder="1" applyAlignment="1">
      <alignment vertical="center"/>
    </xf>
    <xf numFmtId="0" fontId="0" fillId="0" borderId="23" xfId="1" applyFont="1" applyBorder="1" applyAlignment="1">
      <alignment vertical="center"/>
    </xf>
    <xf numFmtId="0" fontId="0" fillId="0" borderId="29" xfId="1" applyFont="1" applyBorder="1" applyAlignment="1">
      <alignment vertical="center"/>
    </xf>
    <xf numFmtId="0" fontId="0" fillId="0" borderId="92" xfId="1" applyFont="1" applyBorder="1" applyAlignment="1">
      <alignment vertical="center"/>
    </xf>
    <xf numFmtId="0" fontId="0" fillId="0" borderId="98" xfId="1" applyFont="1" applyBorder="1" applyAlignment="1">
      <alignment vertical="center"/>
    </xf>
    <xf numFmtId="0" fontId="0" fillId="0" borderId="53" xfId="1" applyFont="1" applyBorder="1" applyAlignment="1">
      <alignment horizontal="center" vertical="center"/>
    </xf>
    <xf numFmtId="0" fontId="0" fillId="0" borderId="104" xfId="1" applyFont="1" applyBorder="1" applyAlignment="1">
      <alignment horizontal="center"/>
    </xf>
    <xf numFmtId="0" fontId="0" fillId="0" borderId="76" xfId="1" applyFont="1" applyBorder="1" applyAlignment="1">
      <alignment horizontal="center"/>
    </xf>
    <xf numFmtId="0" fontId="0" fillId="0" borderId="2" xfId="1" applyFont="1" applyBorder="1" applyAlignment="1">
      <alignment horizontal="right" vertical="center"/>
    </xf>
    <xf numFmtId="0" fontId="0" fillId="0" borderId="99" xfId="1" applyFont="1" applyBorder="1" applyAlignment="1">
      <alignment horizontal="center" vertical="center"/>
    </xf>
    <xf numFmtId="0" fontId="0" fillId="0" borderId="106" xfId="1" applyFont="1" applyBorder="1" applyAlignment="1">
      <alignment horizontal="center" vertical="center" shrinkToFit="1"/>
    </xf>
    <xf numFmtId="38" fontId="0" fillId="0" borderId="10" xfId="3" applyFont="1" applyFill="1" applyBorder="1" applyAlignment="1" applyProtection="1">
      <alignment horizontal="right" vertical="center" shrinkToFit="1"/>
    </xf>
    <xf numFmtId="38" fontId="0" fillId="0" borderId="100" xfId="3" applyFont="1" applyFill="1" applyBorder="1" applyAlignment="1" applyProtection="1">
      <alignment horizontal="center" vertical="center"/>
    </xf>
    <xf numFmtId="0" fontId="0" fillId="0" borderId="78" xfId="1" applyFont="1" applyBorder="1" applyAlignment="1">
      <alignment horizontal="center"/>
    </xf>
    <xf numFmtId="0" fontId="0" fillId="0" borderId="47" xfId="1" applyFont="1" applyBorder="1" applyAlignment="1">
      <alignment vertical="center"/>
    </xf>
    <xf numFmtId="0" fontId="0" fillId="0" borderId="62" xfId="1" applyFont="1" applyBorder="1" applyAlignment="1">
      <alignment horizontal="center" vertical="center"/>
    </xf>
    <xf numFmtId="0" fontId="0" fillId="0" borderId="71" xfId="1" applyFont="1" applyBorder="1" applyAlignment="1">
      <alignment horizontal="center" vertical="center" shrinkToFit="1"/>
    </xf>
    <xf numFmtId="0" fontId="18" fillId="0" borderId="54" xfId="1" applyFont="1" applyBorder="1" applyAlignment="1">
      <alignment horizontal="right"/>
    </xf>
    <xf numFmtId="0" fontId="20" fillId="0" borderId="0" xfId="1" applyFont="1" applyAlignment="1">
      <alignment vertical="center"/>
    </xf>
    <xf numFmtId="0" fontId="0" fillId="0" borderId="45" xfId="1" applyFont="1" applyBorder="1" applyAlignment="1">
      <alignment horizontal="right"/>
    </xf>
    <xf numFmtId="0" fontId="0" fillId="0" borderId="71" xfId="1" applyFont="1" applyBorder="1" applyAlignment="1">
      <alignment horizontal="center" vertical="center"/>
    </xf>
    <xf numFmtId="0" fontId="22" fillId="0" borderId="0" xfId="1" applyFont="1"/>
    <xf numFmtId="0" fontId="0" fillId="0" borderId="108" xfId="1" applyFont="1" applyBorder="1" applyAlignment="1">
      <alignment horizontal="center" vertical="center" wrapText="1"/>
    </xf>
    <xf numFmtId="0" fontId="0" fillId="0" borderId="113" xfId="1" applyFont="1" applyBorder="1" applyAlignment="1">
      <alignment horizontal="center"/>
    </xf>
    <xf numFmtId="0" fontId="0" fillId="0" borderId="114" xfId="1" applyFont="1" applyBorder="1" applyAlignment="1">
      <alignment horizontal="center" vertical="center"/>
    </xf>
    <xf numFmtId="49" fontId="0" fillId="0" borderId="118" xfId="1" applyNumberFormat="1" applyFont="1" applyBorder="1" applyAlignment="1">
      <alignment horizontal="center" vertical="center" shrinkToFit="1"/>
    </xf>
    <xf numFmtId="38" fontId="0" fillId="2" borderId="22" xfId="3" applyFont="1" applyFill="1" applyBorder="1" applyAlignment="1" applyProtection="1">
      <alignment vertical="center"/>
      <protection locked="0"/>
    </xf>
    <xf numFmtId="0" fontId="4" fillId="7" borderId="0" xfId="1" applyFont="1" applyFill="1" applyAlignment="1">
      <alignment horizontal="center"/>
    </xf>
    <xf numFmtId="0" fontId="22" fillId="0" borderId="0" xfId="1" applyFont="1" applyAlignment="1">
      <alignment horizontal="center"/>
    </xf>
    <xf numFmtId="49" fontId="0" fillId="0" borderId="22" xfId="1" applyNumberFormat="1" applyFont="1" applyBorder="1" applyAlignment="1">
      <alignment horizontal="center" vertical="center" shrinkToFit="1"/>
    </xf>
    <xf numFmtId="38" fontId="0" fillId="2" borderId="1" xfId="3" applyFont="1" applyFill="1" applyBorder="1" applyAlignment="1" applyProtection="1">
      <alignment vertical="center"/>
      <protection locked="0"/>
    </xf>
    <xf numFmtId="0" fontId="0" fillId="2" borderId="36" xfId="1" applyFont="1" applyFill="1" applyBorder="1" applyAlignment="1" applyProtection="1">
      <alignment horizontal="center" vertical="center"/>
      <protection locked="0"/>
    </xf>
    <xf numFmtId="0" fontId="0" fillId="2" borderId="1" xfId="1" applyFont="1" applyFill="1" applyBorder="1" applyAlignment="1" applyProtection="1">
      <alignment horizontal="center" vertical="center"/>
      <protection locked="0"/>
    </xf>
    <xf numFmtId="49" fontId="0" fillId="0" borderId="2" xfId="1" applyNumberFormat="1" applyFont="1" applyBorder="1" applyAlignment="1">
      <alignment horizontal="center" vertical="center" shrinkToFit="1"/>
    </xf>
    <xf numFmtId="49" fontId="0" fillId="0" borderId="10" xfId="1" applyNumberFormat="1" applyFont="1" applyBorder="1" applyAlignment="1">
      <alignment horizontal="center" vertical="center" shrinkToFit="1"/>
    </xf>
    <xf numFmtId="0" fontId="0" fillId="2" borderId="105" xfId="1" applyFont="1" applyFill="1" applyBorder="1" applyAlignment="1" applyProtection="1">
      <alignment horizontal="center" vertical="center"/>
      <protection locked="0"/>
    </xf>
    <xf numFmtId="38" fontId="0" fillId="2" borderId="9" xfId="3" applyFont="1" applyFill="1" applyBorder="1" applyAlignment="1" applyProtection="1">
      <alignment vertical="center"/>
      <protection locked="0"/>
    </xf>
    <xf numFmtId="0" fontId="0" fillId="2" borderId="69" xfId="1" applyFont="1" applyFill="1" applyBorder="1" applyAlignment="1" applyProtection="1">
      <alignment horizontal="center" vertical="center"/>
      <protection locked="0"/>
    </xf>
    <xf numFmtId="49" fontId="0" fillId="0" borderId="43" xfId="1" applyNumberFormat="1" applyFont="1" applyBorder="1" applyAlignment="1">
      <alignment horizontal="center" vertical="center" shrinkToFit="1"/>
    </xf>
    <xf numFmtId="38" fontId="0" fillId="2" borderId="70" xfId="3" applyFont="1" applyFill="1" applyBorder="1" applyAlignment="1" applyProtection="1">
      <alignment vertical="center"/>
      <protection locked="0"/>
    </xf>
    <xf numFmtId="0" fontId="18" fillId="0" borderId="0" xfId="1" applyFont="1" applyAlignment="1">
      <alignment horizontal="right"/>
    </xf>
    <xf numFmtId="0" fontId="23" fillId="0" borderId="0" xfId="1" applyFont="1" applyAlignment="1">
      <alignment vertical="center"/>
    </xf>
    <xf numFmtId="0" fontId="0" fillId="0" borderId="3" xfId="1" applyFont="1" applyBorder="1" applyAlignment="1">
      <alignment horizontal="center"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9"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0" fontId="0" fillId="0" borderId="85" xfId="1" applyFont="1" applyBorder="1" applyAlignment="1">
      <alignment vertical="center"/>
    </xf>
    <xf numFmtId="0" fontId="0" fillId="0" borderId="123" xfId="1" applyFont="1" applyBorder="1" applyAlignment="1">
      <alignment vertical="center" shrinkToFit="1"/>
    </xf>
    <xf numFmtId="0" fontId="0" fillId="0" borderId="124" xfId="1" applyFont="1" applyBorder="1" applyAlignment="1">
      <alignment vertical="center" shrinkToFit="1"/>
    </xf>
    <xf numFmtId="49" fontId="0" fillId="0" borderId="0" xfId="1" applyNumberFormat="1" applyFont="1" applyAlignment="1">
      <alignment horizontal="left" vertical="center"/>
    </xf>
    <xf numFmtId="0" fontId="0" fillId="0" borderId="95" xfId="1" applyFont="1" applyBorder="1" applyAlignment="1">
      <alignment vertical="center"/>
    </xf>
    <xf numFmtId="0" fontId="0" fillId="0" borderId="125" xfId="1" applyFont="1" applyBorder="1" applyAlignment="1">
      <alignment vertical="center" shrinkToFit="1"/>
    </xf>
    <xf numFmtId="0" fontId="0" fillId="0" borderId="125" xfId="1" applyFont="1" applyBorder="1" applyAlignment="1">
      <alignment vertical="center"/>
    </xf>
    <xf numFmtId="0" fontId="0" fillId="0" borderId="126" xfId="1" applyFont="1" applyBorder="1" applyAlignment="1">
      <alignment vertical="center"/>
    </xf>
    <xf numFmtId="0" fontId="0" fillId="0" borderId="0" xfId="1" applyFont="1" applyAlignment="1">
      <alignment horizontal="left" vertical="center"/>
    </xf>
    <xf numFmtId="0" fontId="0" fillId="0" borderId="123" xfId="1" applyFont="1" applyBorder="1" applyAlignment="1">
      <alignment vertical="center"/>
    </xf>
    <xf numFmtId="0" fontId="0" fillId="0" borderId="124" xfId="1" applyFont="1" applyBorder="1" applyAlignment="1">
      <alignment vertical="center"/>
    </xf>
    <xf numFmtId="49" fontId="0" fillId="0" borderId="0" xfId="1" applyNumberFormat="1" applyFont="1" applyAlignment="1">
      <alignment horizontal="left"/>
    </xf>
    <xf numFmtId="181" fontId="0" fillId="0" borderId="39"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6"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9" xfId="1" applyFont="1" applyBorder="1" applyAlignment="1">
      <alignment horizontal="distributed" vertical="center" shrinkToFit="1"/>
    </xf>
    <xf numFmtId="0" fontId="0" fillId="0" borderId="0" xfId="1" applyFont="1" applyAlignment="1">
      <alignment horizontal="center" vertical="center"/>
    </xf>
    <xf numFmtId="181" fontId="0" fillId="0" borderId="0" xfId="1" applyNumberFormat="1" applyFont="1" applyAlignment="1">
      <alignment vertical="center"/>
    </xf>
    <xf numFmtId="0" fontId="0" fillId="0" borderId="0" xfId="1" applyFont="1" applyAlignment="1">
      <alignment horizontal="distributed" vertical="center" shrinkToFit="1"/>
    </xf>
    <xf numFmtId="0" fontId="0" fillId="0" borderId="41" xfId="1" applyFont="1" applyBorder="1" applyAlignment="1">
      <alignment horizontal="left" vertical="center" shrinkToFit="1"/>
    </xf>
    <xf numFmtId="0" fontId="0" fillId="0" borderId="38" xfId="1" applyFont="1" applyBorder="1" applyAlignment="1">
      <alignment vertical="center"/>
    </xf>
    <xf numFmtId="0" fontId="0" fillId="0" borderId="34" xfId="1" applyFont="1" applyBorder="1" applyAlignment="1">
      <alignment horizontal="center" vertical="center"/>
    </xf>
    <xf numFmtId="181" fontId="0" fillId="0" borderId="0" xfId="1" applyNumberFormat="1" applyFont="1"/>
    <xf numFmtId="181" fontId="0" fillId="0" borderId="0" xfId="1" applyNumberFormat="1" applyFont="1" applyAlignment="1">
      <alignment horizontal="center" vertical="center" wrapText="1"/>
    </xf>
    <xf numFmtId="0" fontId="0" fillId="0" borderId="0" xfId="1" applyFont="1" applyAlignment="1">
      <alignment horizontal="left"/>
    </xf>
    <xf numFmtId="0" fontId="0" fillId="0" borderId="10" xfId="1" applyFont="1" applyBorder="1" applyAlignment="1">
      <alignment vertical="center"/>
    </xf>
    <xf numFmtId="0" fontId="0" fillId="0" borderId="12" xfId="1" applyFont="1" applyBorder="1" applyAlignment="1">
      <alignment vertical="center"/>
    </xf>
    <xf numFmtId="0" fontId="0" fillId="0" borderId="2" xfId="1" applyFont="1" applyBorder="1" applyAlignment="1">
      <alignment horizontal="center" vertical="center"/>
    </xf>
    <xf numFmtId="0" fontId="0" fillId="0" borderId="3" xfId="1" applyFont="1" applyBorder="1" applyAlignment="1">
      <alignment vertical="center"/>
    </xf>
    <xf numFmtId="182" fontId="0" fillId="2" borderId="1" xfId="1" applyNumberFormat="1" applyFont="1" applyFill="1" applyBorder="1" applyAlignment="1" applyProtection="1">
      <alignment horizontal="center" vertical="center"/>
      <protection locked="0"/>
    </xf>
    <xf numFmtId="0" fontId="0" fillId="0" borderId="12" xfId="1" applyFont="1" applyBorder="1" applyAlignment="1">
      <alignment vertical="center" wrapText="1"/>
    </xf>
    <xf numFmtId="0" fontId="0" fillId="0" borderId="25" xfId="1" applyFont="1" applyBorder="1" applyAlignment="1">
      <alignment vertical="center"/>
    </xf>
    <xf numFmtId="0" fontId="0" fillId="0" borderId="34" xfId="1" applyFont="1" applyBorder="1" applyAlignment="1">
      <alignment vertical="center" wrapText="1"/>
    </xf>
    <xf numFmtId="0" fontId="0" fillId="0" borderId="39" xfId="1" applyFont="1" applyBorder="1" applyAlignment="1">
      <alignment vertical="center" wrapText="1"/>
    </xf>
    <xf numFmtId="0" fontId="0" fillId="0" borderId="39" xfId="1" applyFont="1" applyBorder="1" applyAlignment="1">
      <alignment vertical="center"/>
    </xf>
    <xf numFmtId="0" fontId="4" fillId="0" borderId="9" xfId="1" applyFont="1" applyBorder="1" applyAlignment="1">
      <alignment horizontal="center"/>
    </xf>
    <xf numFmtId="0" fontId="0" fillId="0" borderId="1" xfId="1" applyFont="1" applyBorder="1" applyAlignment="1">
      <alignment horizontal="left" vertical="center" shrinkToFit="1"/>
    </xf>
    <xf numFmtId="0" fontId="0" fillId="0" borderId="34" xfId="1" applyFont="1" applyBorder="1" applyAlignment="1">
      <alignment horizontal="center" vertical="center" shrinkToFit="1"/>
    </xf>
    <xf numFmtId="0" fontId="0" fillId="0" borderId="22" xfId="1" applyFont="1" applyBorder="1" applyAlignment="1">
      <alignment horizontal="center" vertical="center" shrinkToFit="1"/>
    </xf>
    <xf numFmtId="0" fontId="0" fillId="0" borderId="3" xfId="1" applyFont="1" applyBorder="1" applyAlignment="1">
      <alignment vertical="center" shrinkToFit="1"/>
    </xf>
    <xf numFmtId="0" fontId="0" fillId="0" borderId="26" xfId="1" applyFont="1" applyBorder="1" applyAlignment="1">
      <alignment horizontal="center" vertical="center" shrinkToFit="1"/>
    </xf>
    <xf numFmtId="0" fontId="0" fillId="0" borderId="23" xfId="1" applyFont="1" applyBorder="1" applyAlignment="1">
      <alignment vertical="center" wrapText="1"/>
    </xf>
    <xf numFmtId="0" fontId="0" fillId="0" borderId="25" xfId="1" applyFont="1" applyBorder="1" applyAlignment="1">
      <alignment vertical="center" wrapText="1"/>
    </xf>
    <xf numFmtId="0" fontId="0" fillId="0" borderId="41" xfId="1" applyFont="1" applyBorder="1"/>
    <xf numFmtId="0" fontId="0" fillId="0" borderId="0" xfId="1" applyFont="1" applyAlignment="1">
      <alignment horizontal="center"/>
    </xf>
    <xf numFmtId="0" fontId="0" fillId="0" borderId="2" xfId="1" applyFont="1" applyBorder="1" applyAlignment="1">
      <alignment vertical="center"/>
    </xf>
    <xf numFmtId="0" fontId="0" fillId="2" borderId="1" xfId="1" applyFont="1" applyFill="1" applyBorder="1" applyAlignment="1" applyProtection="1">
      <alignment horizontal="center"/>
      <protection locked="0"/>
    </xf>
    <xf numFmtId="182" fontId="0" fillId="0" borderId="1" xfId="1" applyNumberFormat="1" applyFont="1" applyBorder="1" applyAlignment="1">
      <alignment horizontal="center"/>
    </xf>
    <xf numFmtId="182" fontId="0" fillId="2" borderId="1" xfId="1" applyNumberFormat="1" applyFont="1" applyFill="1" applyBorder="1" applyAlignment="1" applyProtection="1">
      <alignment horizontal="center"/>
      <protection locked="0"/>
    </xf>
    <xf numFmtId="182" fontId="0" fillId="0" borderId="0" xfId="1" applyNumberFormat="1" applyFont="1" applyAlignment="1">
      <alignment horizontal="center"/>
    </xf>
    <xf numFmtId="0" fontId="23" fillId="0" borderId="0" xfId="1" applyFont="1"/>
    <xf numFmtId="0" fontId="0" fillId="0" borderId="29" xfId="1" applyFont="1" applyBorder="1" applyAlignment="1">
      <alignment shrinkToFit="1"/>
    </xf>
    <xf numFmtId="0" fontId="0" fillId="0" borderId="1" xfId="1" applyFont="1" applyBorder="1" applyAlignment="1">
      <alignment horizontal="center" vertical="center" shrinkToFit="1"/>
    </xf>
    <xf numFmtId="177" fontId="0" fillId="0" borderId="0" xfId="1" applyNumberFormat="1" applyFont="1" applyAlignment="1">
      <alignment horizontal="left" vertical="center"/>
    </xf>
    <xf numFmtId="0" fontId="0" fillId="0" borderId="0" xfId="1" applyFont="1" applyAlignment="1">
      <alignment horizontal="left" vertical="center" shrinkToFit="1"/>
    </xf>
    <xf numFmtId="0" fontId="0" fillId="0" borderId="0" xfId="1" applyFont="1" applyAlignment="1">
      <alignment vertical="center" shrinkToFit="1"/>
    </xf>
    <xf numFmtId="0" fontId="0" fillId="0" borderId="0" xfId="1" applyFont="1" applyAlignment="1">
      <alignment horizontal="center"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7" fillId="0" borderId="0" xfId="1" applyFont="1" applyAlignment="1">
      <alignment horizontal="right"/>
    </xf>
    <xf numFmtId="0" fontId="1" fillId="0" borderId="0" xfId="1" applyAlignment="1">
      <alignment horizontal="center" vertical="center"/>
    </xf>
    <xf numFmtId="0" fontId="1" fillId="0" borderId="34" xfId="1" applyBorder="1" applyAlignment="1">
      <alignment horizontal="center" vertical="center"/>
    </xf>
    <xf numFmtId="0" fontId="1" fillId="0" borderId="39" xfId="1" applyBorder="1" applyAlignment="1">
      <alignment horizontal="center" vertical="center"/>
    </xf>
    <xf numFmtId="0" fontId="1" fillId="0" borderId="34" xfId="1" applyBorder="1"/>
    <xf numFmtId="0" fontId="1" fillId="0" borderId="39" xfId="1" applyBorder="1"/>
    <xf numFmtId="0" fontId="0" fillId="0" borderId="34" xfId="1" applyFont="1" applyBorder="1"/>
    <xf numFmtId="0" fontId="1" fillId="0" borderId="0" xfId="4">
      <alignment vertical="center"/>
    </xf>
    <xf numFmtId="0" fontId="1" fillId="0" borderId="34" xfId="1" applyBorder="1" applyAlignment="1">
      <alignment vertical="center"/>
    </xf>
    <xf numFmtId="0" fontId="1" fillId="0" borderId="34" xfId="4" applyBorder="1">
      <alignment vertical="center"/>
    </xf>
    <xf numFmtId="0" fontId="0" fillId="0" borderId="34" xfId="1" applyFont="1" applyBorder="1" applyAlignment="1">
      <alignment horizontal="left" vertical="center"/>
    </xf>
    <xf numFmtId="0" fontId="1" fillId="0" borderId="0" xfId="1" applyAlignment="1">
      <alignment horizontal="right" vertical="center"/>
    </xf>
    <xf numFmtId="0" fontId="1" fillId="0" borderId="23" xfId="1" applyBorder="1"/>
    <xf numFmtId="0" fontId="1" fillId="0" borderId="29" xfId="1" applyBorder="1"/>
    <xf numFmtId="0" fontId="1" fillId="0" borderId="25" xfId="1" applyBorder="1"/>
    <xf numFmtId="0" fontId="1" fillId="0" borderId="29" xfId="4" applyBorder="1">
      <alignment vertical="center"/>
    </xf>
    <xf numFmtId="0" fontId="0" fillId="0" borderId="2" xfId="1" applyFont="1" applyBorder="1" applyAlignment="1">
      <alignment horizontal="center" vertical="center" shrinkToFit="1"/>
    </xf>
    <xf numFmtId="0" fontId="0" fillId="0" borderId="0" xfId="1" applyFont="1" applyAlignment="1">
      <alignment vertical="top"/>
    </xf>
    <xf numFmtId="0" fontId="24" fillId="0" borderId="0" xfId="1" applyFont="1"/>
    <xf numFmtId="0" fontId="25" fillId="0" borderId="0" xfId="1" applyFont="1"/>
    <xf numFmtId="0" fontId="0" fillId="0" borderId="45" xfId="1" applyFont="1" applyBorder="1" applyAlignment="1">
      <alignment vertical="center" shrinkToFit="1"/>
    </xf>
    <xf numFmtId="0" fontId="0" fillId="0" borderId="54" xfId="1" applyFont="1" applyBorder="1" applyAlignment="1">
      <alignment vertical="center"/>
    </xf>
    <xf numFmtId="0" fontId="0" fillId="0" borderId="137" xfId="1" applyFont="1" applyBorder="1" applyAlignment="1">
      <alignment vertical="center"/>
    </xf>
    <xf numFmtId="0" fontId="4" fillId="0" borderId="10" xfId="1" applyFont="1" applyBorder="1"/>
    <xf numFmtId="0" fontId="4" fillId="0" borderId="38" xfId="1" applyFont="1" applyBorder="1"/>
    <xf numFmtId="0" fontId="4" fillId="0" borderId="12" xfId="1" applyFont="1" applyBorder="1"/>
    <xf numFmtId="0" fontId="4" fillId="0" borderId="34" xfId="1" applyFont="1" applyBorder="1"/>
    <xf numFmtId="0" fontId="4" fillId="0" borderId="39" xfId="1" applyFont="1" applyBorder="1"/>
    <xf numFmtId="0" fontId="0" fillId="0" borderId="68" xfId="1" applyFont="1" applyBorder="1" applyAlignment="1">
      <alignment vertical="center"/>
    </xf>
    <xf numFmtId="0" fontId="0" fillId="0" borderId="59" xfId="1" applyFont="1" applyBorder="1" applyAlignment="1">
      <alignment vertical="center"/>
    </xf>
    <xf numFmtId="0" fontId="0" fillId="0" borderId="30" xfId="1" applyFont="1" applyBorder="1" applyAlignment="1">
      <alignment horizontal="center" vertical="center" textRotation="255"/>
    </xf>
    <xf numFmtId="0" fontId="4" fillId="0" borderId="54" xfId="1" applyFont="1" applyBorder="1"/>
    <xf numFmtId="0" fontId="4" fillId="0" borderId="63" xfId="1" applyFont="1" applyBorder="1"/>
    <xf numFmtId="0" fontId="4" fillId="0" borderId="52" xfId="1" applyFont="1" applyBorder="1"/>
    <xf numFmtId="0" fontId="0" fillId="0" borderId="41" xfId="1" applyFont="1" applyBorder="1" applyAlignment="1">
      <alignment vertical="center"/>
    </xf>
    <xf numFmtId="0" fontId="0" fillId="0" borderId="43" xfId="1" applyFont="1" applyBorder="1" applyAlignment="1">
      <alignment vertical="center"/>
    </xf>
    <xf numFmtId="0" fontId="0" fillId="0" borderId="77" xfId="1" applyFont="1" applyBorder="1" applyAlignment="1">
      <alignment vertical="center"/>
    </xf>
    <xf numFmtId="0" fontId="4" fillId="0" borderId="45" xfId="1" applyFont="1" applyBorder="1"/>
    <xf numFmtId="0" fontId="4" fillId="0" borderId="68" xfId="1" applyFont="1" applyBorder="1"/>
    <xf numFmtId="0" fontId="4" fillId="0" borderId="59" xfId="1" applyFont="1" applyBorder="1"/>
    <xf numFmtId="0" fontId="18" fillId="0" borderId="54" xfId="1" applyFont="1" applyBorder="1" applyAlignment="1">
      <alignment horizontal="right" vertical="center"/>
    </xf>
    <xf numFmtId="0" fontId="0" fillId="0" borderId="0" xfId="1" applyFont="1" applyAlignment="1">
      <alignment horizontal="right" vertical="center"/>
    </xf>
    <xf numFmtId="0" fontId="0" fillId="0" borderId="46" xfId="1" applyFont="1" applyBorder="1" applyAlignment="1">
      <alignment horizontal="center" vertical="center"/>
    </xf>
    <xf numFmtId="0" fontId="0" fillId="0" borderId="39" xfId="1" applyFont="1" applyBorder="1"/>
    <xf numFmtId="181" fontId="0" fillId="0" borderId="0" xfId="1" applyNumberFormat="1" applyFont="1" applyAlignment="1">
      <alignment vertical="center" wrapText="1"/>
    </xf>
    <xf numFmtId="0" fontId="0" fillId="0" borderId="29" xfId="1" applyFont="1" applyBorder="1"/>
    <xf numFmtId="0" fontId="0" fillId="0" borderId="29" xfId="1" applyFont="1" applyBorder="1" applyAlignment="1">
      <alignment horizontal="right" vertical="center"/>
    </xf>
    <xf numFmtId="0" fontId="0" fillId="0" borderId="1" xfId="1" applyFont="1" applyBorder="1" applyAlignment="1">
      <alignment horizontal="center" vertical="top" textRotation="255"/>
    </xf>
    <xf numFmtId="0" fontId="0" fillId="0" borderId="1" xfId="1" applyFont="1" applyBorder="1" applyAlignment="1">
      <alignment horizontal="center" vertical="top" textRotation="255" shrinkToFit="1"/>
    </xf>
    <xf numFmtId="0" fontId="0" fillId="0" borderId="1" xfId="1" applyFont="1" applyBorder="1" applyAlignment="1">
      <alignment vertical="center" textRotation="255" shrinkToFit="1"/>
    </xf>
    <xf numFmtId="0" fontId="0" fillId="8" borderId="0" xfId="1" applyFont="1" applyFill="1" applyAlignment="1">
      <alignment horizontal="center"/>
    </xf>
    <xf numFmtId="0" fontId="0" fillId="0" borderId="29" xfId="1" applyFont="1" applyBorder="1" applyAlignment="1">
      <alignment horizontal="right"/>
    </xf>
    <xf numFmtId="38" fontId="0" fillId="0" borderId="0" xfId="3" applyFont="1" applyFill="1" applyBorder="1" applyAlignment="1" applyProtection="1">
      <alignment horizontal="right" vertical="center" shrinkToFit="1"/>
    </xf>
    <xf numFmtId="0" fontId="30" fillId="0" borderId="0" xfId="1" applyFont="1" applyAlignment="1">
      <alignment vertical="center"/>
    </xf>
    <xf numFmtId="6" fontId="0" fillId="0" borderId="0" xfId="9" applyFont="1" applyBorder="1" applyAlignment="1" applyProtection="1">
      <alignment horizontal="center"/>
    </xf>
    <xf numFmtId="6" fontId="0" fillId="0" borderId="0" xfId="9" applyFont="1" applyBorder="1" applyAlignment="1" applyProtection="1">
      <alignment horizontal="right"/>
    </xf>
    <xf numFmtId="58" fontId="0" fillId="0" borderId="0" xfId="1" applyNumberFormat="1" applyFont="1"/>
    <xf numFmtId="0" fontId="7" fillId="0" borderId="0" xfId="1" applyFont="1" applyAlignment="1">
      <alignment horizontal="left"/>
    </xf>
    <xf numFmtId="0" fontId="31" fillId="0" borderId="0" xfId="1" applyFont="1"/>
    <xf numFmtId="0" fontId="0" fillId="0" borderId="25" xfId="1" applyFont="1" applyBorder="1"/>
    <xf numFmtId="0" fontId="0" fillId="0" borderId="23" xfId="1" applyFont="1" applyBorder="1"/>
    <xf numFmtId="0" fontId="7" fillId="0" borderId="0" xfId="1" applyFont="1" applyAlignment="1">
      <alignment horizontal="left" vertical="center"/>
    </xf>
    <xf numFmtId="0" fontId="0" fillId="0" borderId="51" xfId="1" applyFont="1" applyBorder="1" applyAlignment="1">
      <alignment horizontal="center" vertical="center"/>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53" xfId="1" applyFont="1" applyBorder="1" applyAlignment="1">
      <alignment horizontal="center"/>
    </xf>
    <xf numFmtId="0" fontId="0" fillId="0" borderId="65" xfId="1" applyFont="1" applyBorder="1" applyAlignment="1">
      <alignment horizontal="center"/>
    </xf>
    <xf numFmtId="0" fontId="0" fillId="0" borderId="56" xfId="1" applyFont="1" applyBorder="1" applyAlignment="1">
      <alignment horizontal="left" vertical="top"/>
    </xf>
    <xf numFmtId="0" fontId="0" fillId="0" borderId="0" xfId="1" applyFont="1" applyAlignment="1">
      <alignment horizontal="left" vertical="top"/>
    </xf>
    <xf numFmtId="0" fontId="0" fillId="0" borderId="57" xfId="1" applyFont="1" applyBorder="1" applyAlignment="1">
      <alignment horizontal="left" vertical="top"/>
    </xf>
    <xf numFmtId="0" fontId="0" fillId="5" borderId="9" xfId="1" applyFont="1" applyFill="1" applyBorder="1" applyAlignment="1">
      <alignment horizontal="center" vertical="center"/>
    </xf>
    <xf numFmtId="0" fontId="0" fillId="5" borderId="60" xfId="1" applyFont="1" applyFill="1" applyBorder="1" applyAlignment="1">
      <alignment horizontal="center" vertical="center"/>
    </xf>
    <xf numFmtId="38" fontId="0" fillId="0" borderId="53" xfId="1" applyNumberFormat="1" applyFont="1" applyBorder="1" applyAlignment="1">
      <alignment horizontal="center" vertical="center"/>
    </xf>
    <xf numFmtId="0" fontId="0" fillId="0" borderId="53" xfId="1" applyFont="1" applyBorder="1" applyAlignment="1">
      <alignment horizontal="center" vertical="top"/>
    </xf>
    <xf numFmtId="0" fontId="0" fillId="0" borderId="53" xfId="1" applyFont="1" applyBorder="1" applyAlignment="1">
      <alignment horizontal="left" vertical="top"/>
    </xf>
    <xf numFmtId="0" fontId="0" fillId="0" borderId="65" xfId="1" applyFont="1" applyBorder="1" applyAlignment="1">
      <alignment horizontal="left" vertical="top"/>
    </xf>
    <xf numFmtId="0" fontId="0" fillId="0" borderId="1" xfId="1" applyFont="1" applyBorder="1" applyAlignment="1">
      <alignment vertical="center"/>
    </xf>
    <xf numFmtId="0" fontId="0" fillId="0" borderId="37" xfId="1" applyFont="1" applyBorder="1" applyAlignment="1">
      <alignment vertical="center"/>
    </xf>
    <xf numFmtId="0" fontId="0" fillId="0" borderId="70" xfId="1" applyFont="1" applyBorder="1" applyAlignment="1">
      <alignment vertical="center"/>
    </xf>
    <xf numFmtId="0" fontId="0" fillId="0" borderId="44" xfId="1" applyFont="1" applyBorder="1" applyAlignment="1">
      <alignment vertical="center"/>
    </xf>
    <xf numFmtId="0" fontId="0" fillId="0" borderId="76" xfId="1" applyFont="1" applyBorder="1" applyAlignment="1">
      <alignment horizontal="center" vertical="center"/>
    </xf>
    <xf numFmtId="0" fontId="0" fillId="0" borderId="43" xfId="1" applyFont="1" applyBorder="1" applyAlignment="1">
      <alignment horizontal="right" vertical="center"/>
    </xf>
    <xf numFmtId="0" fontId="0" fillId="0" borderId="78" xfId="1" applyFont="1" applyBorder="1" applyAlignment="1">
      <alignment horizontal="center" vertical="center"/>
    </xf>
    <xf numFmtId="0" fontId="0" fillId="0" borderId="36" xfId="1" applyFont="1" applyBorder="1" applyAlignment="1">
      <alignment horizontal="center" vertical="center"/>
    </xf>
    <xf numFmtId="0" fontId="0" fillId="0" borderId="69" xfId="1" applyFont="1" applyBorder="1" applyAlignment="1">
      <alignment horizontal="center" vertical="center"/>
    </xf>
    <xf numFmtId="0" fontId="0" fillId="0" borderId="148" xfId="1" applyFont="1" applyBorder="1" applyAlignment="1">
      <alignment horizontal="center" vertical="center" shrinkToFit="1"/>
    </xf>
    <xf numFmtId="0" fontId="0" fillId="0" borderId="149" xfId="1" applyFont="1" applyBorder="1" applyAlignment="1">
      <alignment horizontal="center" vertical="center" shrinkToFit="1"/>
    </xf>
    <xf numFmtId="0" fontId="0" fillId="0" borderId="151" xfId="1" applyFont="1" applyBorder="1" applyAlignment="1">
      <alignment horizontal="center" vertical="center"/>
    </xf>
    <xf numFmtId="0" fontId="0" fillId="0" borderId="154" xfId="1" applyFont="1" applyBorder="1" applyAlignment="1">
      <alignment horizontal="center" vertical="center" shrinkToFit="1"/>
    </xf>
    <xf numFmtId="0" fontId="0" fillId="0" borderId="150" xfId="1" applyFont="1" applyBorder="1" applyAlignment="1">
      <alignment horizontal="center" vertical="center" shrinkToFit="1"/>
    </xf>
    <xf numFmtId="0" fontId="0" fillId="0" borderId="151" xfId="1" applyFont="1" applyBorder="1" applyAlignment="1">
      <alignment horizontal="center" vertical="center" shrinkToFit="1"/>
    </xf>
    <xf numFmtId="49" fontId="0" fillId="0" borderId="22" xfId="1" applyNumberFormat="1" applyFont="1" applyBorder="1" applyAlignment="1">
      <alignment horizontal="center" vertical="center"/>
    </xf>
    <xf numFmtId="0" fontId="0" fillId="2" borderId="35"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shrinkToFit="1"/>
      <protection locked="0"/>
    </xf>
    <xf numFmtId="0" fontId="0" fillId="0" borderId="22" xfId="1" applyFont="1" applyBorder="1" applyAlignment="1">
      <alignment horizontal="left" vertical="center" shrinkToFit="1"/>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7" xfId="1" applyFont="1" applyFill="1" applyBorder="1" applyAlignment="1" applyProtection="1">
      <alignment horizontal="center" vertical="center"/>
      <protection locked="0"/>
    </xf>
    <xf numFmtId="0" fontId="0" fillId="2" borderId="37"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9" xfId="1" applyNumberFormat="1" applyFont="1" applyBorder="1" applyAlignment="1">
      <alignment horizontal="center" vertical="center"/>
    </xf>
    <xf numFmtId="0" fontId="0" fillId="0" borderId="9" xfId="1" applyFont="1" applyBorder="1" applyAlignment="1">
      <alignment horizontal="left" vertical="center" shrinkToFit="1"/>
    </xf>
    <xf numFmtId="49" fontId="0" fillId="0" borderId="70" xfId="1" applyNumberFormat="1" applyFont="1" applyBorder="1" applyAlignment="1">
      <alignment horizontal="center" vertical="center"/>
    </xf>
    <xf numFmtId="0" fontId="0" fillId="0" borderId="70" xfId="1" applyFont="1" applyBorder="1" applyAlignment="1">
      <alignment horizontal="left" vertical="center" shrinkToFit="1"/>
    </xf>
    <xf numFmtId="0" fontId="0" fillId="2" borderId="78" xfId="1" applyFont="1" applyFill="1" applyBorder="1" applyAlignment="1" applyProtection="1">
      <alignment horizontal="center"/>
      <protection locked="0"/>
    </xf>
    <xf numFmtId="0" fontId="0" fillId="2" borderId="44" xfId="1" applyFont="1" applyFill="1" applyBorder="1" applyAlignment="1" applyProtection="1">
      <alignment horizontal="center" vertical="center" shrinkToFit="1"/>
      <protection locked="0"/>
    </xf>
    <xf numFmtId="0" fontId="0" fillId="2" borderId="44" xfId="1" applyFont="1" applyFill="1" applyBorder="1" applyAlignment="1" applyProtection="1">
      <alignment horizontal="center"/>
      <protection locked="0"/>
    </xf>
    <xf numFmtId="0" fontId="0" fillId="0" borderId="148" xfId="1" applyFont="1" applyBorder="1" applyAlignment="1">
      <alignment horizontal="center" vertical="center"/>
    </xf>
    <xf numFmtId="0" fontId="0" fillId="0" borderId="149" xfId="1" applyFont="1" applyBorder="1" applyAlignment="1">
      <alignment horizontal="center" vertical="center"/>
    </xf>
    <xf numFmtId="0" fontId="0" fillId="0" borderId="150" xfId="1" applyFont="1" applyBorder="1" applyAlignment="1">
      <alignment horizontal="center" vertical="center"/>
    </xf>
    <xf numFmtId="0" fontId="0" fillId="2" borderId="23" xfId="1" applyFont="1" applyFill="1" applyBorder="1" applyAlignment="1" applyProtection="1">
      <alignment horizontal="center" vertical="center"/>
      <protection locked="0"/>
    </xf>
    <xf numFmtId="0" fontId="0" fillId="2" borderId="60" xfId="1" applyFont="1" applyFill="1" applyBorder="1" applyAlignment="1" applyProtection="1">
      <alignment horizontal="center" vertical="center"/>
      <protection locked="0"/>
    </xf>
    <xf numFmtId="49" fontId="0" fillId="0" borderId="26" xfId="1" applyNumberFormat="1" applyFont="1" applyBorder="1" applyAlignment="1">
      <alignment horizontal="center" vertical="center"/>
    </xf>
    <xf numFmtId="0" fontId="1" fillId="2" borderId="37" xfId="1" applyFill="1" applyBorder="1" applyAlignment="1" applyProtection="1">
      <alignment horizontal="center" vertical="center"/>
      <protection locked="0"/>
    </xf>
    <xf numFmtId="0" fontId="0" fillId="0" borderId="70" xfId="1" applyFont="1" applyBorder="1" applyAlignment="1">
      <alignment horizontal="center" vertical="center"/>
    </xf>
    <xf numFmtId="0" fontId="0" fillId="2" borderId="44" xfId="1" applyFont="1" applyFill="1" applyBorder="1" applyAlignment="1" applyProtection="1">
      <alignment horizontal="center" vertical="center"/>
      <protection locked="0"/>
    </xf>
    <xf numFmtId="0" fontId="0" fillId="0" borderId="54" xfId="1" applyFont="1" applyBorder="1" applyAlignment="1">
      <alignment shrinkToFit="1"/>
    </xf>
    <xf numFmtId="0" fontId="18" fillId="0" borderId="0" xfId="1" applyFont="1" applyAlignment="1">
      <alignment horizontal="right" shrinkToFit="1"/>
    </xf>
    <xf numFmtId="181" fontId="0" fillId="0" borderId="34" xfId="1" applyNumberFormat="1" applyFont="1" applyBorder="1" applyAlignment="1">
      <alignment vertical="center"/>
    </xf>
    <xf numFmtId="0" fontId="0" fillId="0" borderId="29" xfId="1" applyFont="1" applyBorder="1" applyAlignment="1">
      <alignment horizontal="left"/>
    </xf>
    <xf numFmtId="58" fontId="0" fillId="0" borderId="0" xfId="1" applyNumberFormat="1" applyFont="1" applyProtection="1">
      <protection locked="0"/>
    </xf>
    <xf numFmtId="58" fontId="33"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2" fillId="0" borderId="0" xfId="1" applyFont="1"/>
    <xf numFmtId="0" fontId="1" fillId="0" borderId="34"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8" fillId="0" borderId="0" xfId="8" applyFont="1" applyAlignment="1">
      <alignment horizontal="center"/>
    </xf>
    <xf numFmtId="0" fontId="18" fillId="0" borderId="0" xfId="8" applyFont="1"/>
    <xf numFmtId="49" fontId="36" fillId="0" borderId="1" xfId="8" applyNumberFormat="1" applyFont="1" applyBorder="1" applyAlignment="1">
      <alignment horizontal="center" vertical="top" wrapText="1"/>
    </xf>
    <xf numFmtId="0" fontId="18" fillId="0" borderId="0" xfId="8" applyFont="1" applyAlignment="1">
      <alignment horizontal="center" vertical="top" wrapText="1"/>
    </xf>
    <xf numFmtId="0" fontId="36" fillId="0" borderId="9" xfId="8" applyFont="1" applyBorder="1" applyAlignment="1">
      <alignment horizontal="center" vertical="center" wrapText="1"/>
    </xf>
    <xf numFmtId="0" fontId="36" fillId="0" borderId="10" xfId="8" applyFont="1" applyBorder="1" applyAlignment="1">
      <alignment vertical="top" wrapText="1"/>
    </xf>
    <xf numFmtId="0" fontId="36" fillId="0" borderId="0" xfId="8" applyFont="1" applyAlignment="1">
      <alignment vertical="top" wrapText="1"/>
    </xf>
    <xf numFmtId="49" fontId="36" fillId="0" borderId="0" xfId="8" applyNumberFormat="1" applyFont="1" applyAlignment="1">
      <alignment vertical="top" wrapText="1"/>
    </xf>
    <xf numFmtId="58" fontId="36" fillId="0" borderId="0" xfId="8" applyNumberFormat="1" applyFont="1" applyAlignment="1">
      <alignment vertical="top" wrapText="1"/>
    </xf>
    <xf numFmtId="38" fontId="36" fillId="0" borderId="0" xfId="8" applyNumberFormat="1" applyFont="1" applyAlignment="1">
      <alignment vertical="top" wrapText="1"/>
    </xf>
    <xf numFmtId="178" fontId="36" fillId="0" borderId="0" xfId="8" applyNumberFormat="1" applyFont="1" applyAlignment="1">
      <alignment vertical="top" wrapText="1"/>
    </xf>
    <xf numFmtId="9" fontId="36" fillId="0" borderId="0" xfId="8" applyNumberFormat="1" applyFont="1" applyAlignment="1">
      <alignment vertical="top" wrapText="1"/>
    </xf>
    <xf numFmtId="185" fontId="36" fillId="0" borderId="0" xfId="8" applyNumberFormat="1" applyFont="1" applyAlignment="1">
      <alignment vertical="top" wrapText="1"/>
    </xf>
    <xf numFmtId="0" fontId="18" fillId="0" borderId="0" xfId="8" applyFont="1" applyAlignment="1">
      <alignment vertical="top" wrapText="1"/>
    </xf>
    <xf numFmtId="0" fontId="0" fillId="0" borderId="0" xfId="8" applyFont="1" applyAlignment="1" applyProtection="1">
      <alignment horizontal="center" vertical="top" wrapText="1"/>
      <protection locked="0"/>
    </xf>
    <xf numFmtId="0" fontId="0" fillId="0" borderId="0" xfId="8" applyFont="1"/>
    <xf numFmtId="0" fontId="0" fillId="0" borderId="0" xfId="8" applyFont="1" applyAlignment="1">
      <alignment horizontal="center" vertical="top" wrapText="1"/>
    </xf>
    <xf numFmtId="0" fontId="1" fillId="0" borderId="0" xfId="8"/>
    <xf numFmtId="0" fontId="1" fillId="0" borderId="0" xfId="7" applyProtection="1">
      <alignment vertical="center"/>
      <protection locked="0"/>
    </xf>
    <xf numFmtId="0" fontId="1" fillId="0" borderId="0" xfId="7">
      <alignment vertical="center"/>
    </xf>
    <xf numFmtId="0" fontId="30" fillId="0" borderId="0" xfId="7" applyFont="1">
      <alignment vertical="center"/>
    </xf>
    <xf numFmtId="0" fontId="21" fillId="0" borderId="1" xfId="7" applyFont="1" applyBorder="1" applyAlignment="1">
      <alignment horizontal="center" vertical="center" wrapText="1"/>
    </xf>
    <xf numFmtId="0" fontId="1" fillId="0" borderId="0" xfId="7" applyAlignment="1">
      <alignment horizontal="center" vertical="center" wrapText="1"/>
    </xf>
    <xf numFmtId="0" fontId="1" fillId="0" borderId="1" xfId="1" applyBorder="1" applyAlignment="1">
      <alignment horizontal="center" vertical="center"/>
    </xf>
    <xf numFmtId="49" fontId="1" fillId="0" borderId="1" xfId="7" applyNumberFormat="1" applyBorder="1" applyAlignment="1">
      <alignment horizontal="center" vertical="center"/>
    </xf>
    <xf numFmtId="180" fontId="1" fillId="0" borderId="1" xfId="7" applyNumberFormat="1" applyBorder="1" applyAlignment="1">
      <alignment horizontal="center" vertical="center"/>
    </xf>
    <xf numFmtId="180" fontId="1" fillId="0" borderId="1" xfId="7" applyNumberFormat="1" applyBorder="1">
      <alignment vertical="center"/>
    </xf>
    <xf numFmtId="0" fontId="35" fillId="0" borderId="1" xfId="1" applyFont="1" applyBorder="1" applyAlignment="1">
      <alignment horizontal="center" vertical="center" shrinkToFit="1"/>
    </xf>
    <xf numFmtId="0" fontId="1" fillId="0" borderId="0" xfId="4" applyAlignment="1" applyProtection="1">
      <alignment horizontal="center" vertical="center"/>
      <protection locked="0"/>
    </xf>
    <xf numFmtId="0" fontId="37" fillId="0" borderId="0" xfId="4" applyFont="1">
      <alignment vertical="center"/>
    </xf>
    <xf numFmtId="0" fontId="38" fillId="0" borderId="0" xfId="4" applyFont="1">
      <alignment vertical="center"/>
    </xf>
    <xf numFmtId="0" fontId="1" fillId="0" borderId="0" xfId="4" applyAlignment="1">
      <alignment horizontal="center" vertical="center"/>
    </xf>
    <xf numFmtId="0" fontId="1" fillId="0" borderId="9" xfId="4" applyBorder="1" applyAlignment="1">
      <alignment horizontal="center" vertical="center"/>
    </xf>
    <xf numFmtId="0" fontId="23" fillId="0" borderId="0" xfId="1" applyFont="1" applyAlignment="1">
      <alignment horizontal="center" vertical="center"/>
    </xf>
    <xf numFmtId="0" fontId="1" fillId="0" borderId="22" xfId="4" applyBorder="1" applyAlignment="1">
      <alignment horizontal="center" vertical="center"/>
    </xf>
    <xf numFmtId="185" fontId="7" fillId="2" borderId="6" xfId="1" applyNumberFormat="1" applyFont="1" applyFill="1" applyBorder="1" applyAlignment="1" applyProtection="1">
      <alignment horizontal="left" vertical="center" indent="1"/>
      <protection locked="0"/>
    </xf>
    <xf numFmtId="0" fontId="11" fillId="0" borderId="1" xfId="1" applyFont="1" applyBorder="1" applyAlignment="1">
      <alignment vertical="center" wrapText="1"/>
    </xf>
    <xf numFmtId="0" fontId="11" fillId="0" borderId="1" xfId="2" applyNumberFormat="1" applyFont="1" applyFill="1" applyBorder="1" applyAlignment="1" applyProtection="1">
      <alignment vertical="center"/>
    </xf>
    <xf numFmtId="0" fontId="11" fillId="0" borderId="1" xfId="1" applyFont="1" applyBorder="1" applyAlignment="1">
      <alignment vertical="center"/>
    </xf>
    <xf numFmtId="0" fontId="11" fillId="0" borderId="2" xfId="6" applyFont="1" applyBorder="1" applyAlignment="1">
      <alignment horizontal="center" vertical="center"/>
    </xf>
    <xf numFmtId="180" fontId="11" fillId="5" borderId="9" xfId="1" applyNumberFormat="1" applyFont="1" applyFill="1" applyBorder="1" applyAlignment="1">
      <alignment horizontal="center"/>
    </xf>
    <xf numFmtId="180" fontId="11" fillId="5" borderId="60" xfId="1" applyNumberFormat="1" applyFont="1" applyFill="1" applyBorder="1" applyAlignment="1">
      <alignment horizontal="center"/>
    </xf>
    <xf numFmtId="180" fontId="11" fillId="5" borderId="70" xfId="1" applyNumberFormat="1" applyFont="1" applyFill="1" applyBorder="1" applyAlignment="1">
      <alignment horizontal="center"/>
    </xf>
    <xf numFmtId="180" fontId="11" fillId="5" borderId="44" xfId="1" applyNumberFormat="1" applyFont="1" applyFill="1" applyBorder="1" applyAlignment="1">
      <alignment horizontal="center"/>
    </xf>
    <xf numFmtId="0" fontId="39" fillId="6" borderId="53" xfId="1" applyFont="1" applyFill="1" applyBorder="1" applyAlignment="1">
      <alignment horizontal="center" vertical="center"/>
    </xf>
    <xf numFmtId="0" fontId="42" fillId="0" borderId="0" xfId="1" applyFont="1"/>
    <xf numFmtId="0" fontId="15" fillId="0" borderId="0" xfId="1" applyFont="1"/>
    <xf numFmtId="0" fontId="11" fillId="0" borderId="1" xfId="1" applyFont="1" applyBorder="1" applyAlignment="1">
      <alignment horizontal="center" vertical="center"/>
    </xf>
    <xf numFmtId="180" fontId="11" fillId="0" borderId="1" xfId="1" applyNumberFormat="1" applyFont="1" applyBorder="1" applyAlignment="1">
      <alignment horizontal="center" vertical="center"/>
    </xf>
    <xf numFmtId="180" fontId="11" fillId="0" borderId="70" xfId="1" applyNumberFormat="1" applyFont="1" applyBorder="1" applyAlignment="1">
      <alignment horizontal="center" vertical="center"/>
    </xf>
    <xf numFmtId="0" fontId="36" fillId="0" borderId="1" xfId="8" applyFont="1" applyBorder="1" applyAlignment="1">
      <alignment horizontal="center" vertical="top" wrapText="1"/>
    </xf>
    <xf numFmtId="0" fontId="36" fillId="0" borderId="9" xfId="8" applyFont="1" applyBorder="1" applyAlignment="1">
      <alignment horizontal="center" vertical="top" wrapText="1"/>
    </xf>
    <xf numFmtId="0" fontId="1" fillId="0" borderId="114" xfId="4" applyBorder="1" applyAlignment="1">
      <alignment horizontal="center" vertical="center"/>
    </xf>
    <xf numFmtId="0" fontId="1" fillId="9" borderId="176" xfId="4" applyFill="1" applyBorder="1" applyAlignment="1">
      <alignment horizontal="center" vertical="center" wrapText="1"/>
    </xf>
    <xf numFmtId="0" fontId="1" fillId="0" borderId="177" xfId="4" applyBorder="1" applyAlignment="1">
      <alignment horizontal="center" vertical="center"/>
    </xf>
    <xf numFmtId="0" fontId="46" fillId="0" borderId="0" xfId="4" applyFont="1">
      <alignment vertical="center"/>
    </xf>
    <xf numFmtId="0" fontId="46" fillId="0" borderId="178" xfId="4" applyFont="1" applyBorder="1">
      <alignment vertical="center"/>
    </xf>
    <xf numFmtId="0" fontId="46" fillId="0" borderId="179" xfId="4" applyFont="1" applyBorder="1" applyAlignment="1">
      <alignment horizontal="center" vertical="center" wrapText="1"/>
    </xf>
    <xf numFmtId="0" fontId="10" fillId="0" borderId="0" xfId="4" applyFont="1">
      <alignment vertical="center"/>
    </xf>
    <xf numFmtId="0" fontId="47" fillId="0" borderId="0" xfId="4" applyFont="1" applyAlignment="1">
      <alignment horizontal="left" vertical="center"/>
    </xf>
    <xf numFmtId="0" fontId="49" fillId="0" borderId="9" xfId="8" applyFont="1" applyBorder="1" applyAlignment="1">
      <alignment horizontal="center" vertical="top" wrapText="1"/>
    </xf>
    <xf numFmtId="0" fontId="49" fillId="0" borderId="9" xfId="8" applyFont="1" applyBorder="1" applyAlignment="1">
      <alignment horizontal="center" vertical="top" textRotation="255" wrapText="1"/>
    </xf>
    <xf numFmtId="49" fontId="14" fillId="0" borderId="1" xfId="7" applyNumberFormat="1" applyFont="1" applyBorder="1" applyAlignment="1">
      <alignment horizontal="center" vertical="center"/>
    </xf>
    <xf numFmtId="0" fontId="18" fillId="0" borderId="1" xfId="1" applyFont="1" applyBorder="1" applyAlignment="1">
      <alignment horizontal="center" vertical="center" wrapText="1"/>
    </xf>
    <xf numFmtId="0" fontId="1" fillId="0" borderId="0" xfId="1" quotePrefix="1"/>
    <xf numFmtId="0" fontId="35" fillId="10" borderId="1" xfId="1" applyFont="1" applyFill="1" applyBorder="1" applyAlignment="1">
      <alignment horizontal="center" vertical="center" shrinkToFit="1"/>
    </xf>
    <xf numFmtId="0" fontId="35" fillId="0" borderId="1" xfId="1" applyFont="1" applyBorder="1" applyAlignment="1">
      <alignment horizontal="center" vertical="center"/>
    </xf>
    <xf numFmtId="0" fontId="1" fillId="0" borderId="0" xfId="7" quotePrefix="1">
      <alignment vertical="center"/>
    </xf>
    <xf numFmtId="0" fontId="50" fillId="0" borderId="1" xfId="1" applyFont="1" applyBorder="1" applyAlignment="1">
      <alignment horizontal="center" vertical="center" shrinkToFit="1"/>
    </xf>
    <xf numFmtId="0" fontId="0" fillId="0" borderId="109" xfId="1" applyFont="1" applyBorder="1" applyAlignment="1">
      <alignment horizontal="center" vertical="center" wrapText="1"/>
    </xf>
    <xf numFmtId="0" fontId="11" fillId="0" borderId="0" xfId="4" applyFont="1" applyAlignment="1">
      <alignment horizontal="left" vertical="center"/>
    </xf>
    <xf numFmtId="0" fontId="11" fillId="0" borderId="0" xfId="4" applyFont="1" applyAlignment="1">
      <alignment horizontal="center" vertical="center" wrapText="1"/>
    </xf>
    <xf numFmtId="0" fontId="11" fillId="0" borderId="9" xfId="4" applyFont="1" applyBorder="1" applyAlignment="1">
      <alignment horizontal="center" vertical="center"/>
    </xf>
    <xf numFmtId="0" fontId="11" fillId="0" borderId="1" xfId="4" applyFont="1" applyBorder="1" applyAlignment="1">
      <alignment horizontal="center" vertical="center"/>
    </xf>
    <xf numFmtId="0" fontId="11" fillId="0" borderId="6" xfId="1" applyFont="1" applyBorder="1" applyAlignment="1">
      <alignment vertical="center" wrapText="1"/>
    </xf>
    <xf numFmtId="0" fontId="11" fillId="3" borderId="7" xfId="1" applyFont="1" applyFill="1" applyBorder="1" applyAlignment="1">
      <alignment horizontal="left" vertical="center" indent="1"/>
    </xf>
    <xf numFmtId="49" fontId="11" fillId="0" borderId="1" xfId="1" applyNumberFormat="1" applyFont="1" applyBorder="1" applyAlignment="1">
      <alignment vertical="center" shrinkToFit="1"/>
    </xf>
    <xf numFmtId="0" fontId="11" fillId="0" borderId="3" xfId="1" applyFont="1" applyBorder="1" applyAlignment="1">
      <alignment vertical="center" shrinkToFit="1"/>
    </xf>
    <xf numFmtId="0" fontId="11" fillId="0" borderId="22" xfId="1" applyFont="1" applyBorder="1" applyAlignment="1">
      <alignment horizontal="center" vertical="center" textRotation="255" shrinkToFit="1"/>
    </xf>
    <xf numFmtId="0" fontId="49" fillId="0" borderId="1" xfId="8" applyFont="1" applyBorder="1" applyAlignment="1">
      <alignment horizontal="center" vertical="top" wrapText="1"/>
    </xf>
    <xf numFmtId="0" fontId="49" fillId="0" borderId="10" xfId="8" applyFont="1" applyBorder="1" applyAlignment="1">
      <alignment vertical="top" wrapText="1"/>
    </xf>
    <xf numFmtId="0" fontId="49" fillId="0" borderId="0" xfId="8" applyFont="1" applyAlignment="1">
      <alignment vertical="top" wrapText="1"/>
    </xf>
    <xf numFmtId="38" fontId="49" fillId="0" borderId="0" xfId="8" applyNumberFormat="1" applyFont="1" applyAlignment="1">
      <alignment vertical="top" wrapText="1"/>
    </xf>
    <xf numFmtId="0" fontId="44" fillId="0" borderId="0" xfId="8" applyFont="1"/>
    <xf numFmtId="0" fontId="11" fillId="0" borderId="0" xfId="8" applyFont="1"/>
    <xf numFmtId="0" fontId="51" fillId="0" borderId="3" xfId="8" applyFont="1" applyBorder="1" applyAlignment="1">
      <alignment horizontal="center" vertical="top" wrapText="1"/>
    </xf>
    <xf numFmtId="0" fontId="51" fillId="0" borderId="1" xfId="8" applyFont="1" applyBorder="1" applyAlignment="1">
      <alignment horizontal="center" vertical="top" wrapText="1"/>
    </xf>
    <xf numFmtId="49" fontId="49" fillId="0" borderId="1" xfId="8" applyNumberFormat="1" applyFont="1" applyBorder="1" applyAlignment="1">
      <alignment horizontal="center" vertical="top" wrapText="1"/>
    </xf>
    <xf numFmtId="49" fontId="52" fillId="0" borderId="0" xfId="8" applyNumberFormat="1" applyFont="1" applyAlignment="1">
      <alignment vertical="top" wrapText="1"/>
    </xf>
    <xf numFmtId="185" fontId="36" fillId="0" borderId="0" xfId="8" applyNumberFormat="1" applyFont="1" applyAlignment="1">
      <alignment vertical="top" shrinkToFit="1"/>
    </xf>
    <xf numFmtId="0" fontId="53" fillId="0" borderId="22" xfId="1" applyFont="1" applyBorder="1" applyAlignment="1">
      <alignment horizontal="center" vertical="center" shrinkToFit="1"/>
    </xf>
    <xf numFmtId="0" fontId="11" fillId="0" borderId="0" xfId="1" applyFont="1" applyAlignment="1">
      <alignment horizontal="center"/>
    </xf>
    <xf numFmtId="0" fontId="11" fillId="0" borderId="0" xfId="1" applyFont="1"/>
    <xf numFmtId="0" fontId="53" fillId="0" borderId="3" xfId="1" applyFont="1" applyBorder="1"/>
    <xf numFmtId="0" fontId="11" fillId="0" borderId="3" xfId="1" applyFont="1" applyBorder="1" applyAlignment="1">
      <alignment horizontal="left" vertical="center" indent="1"/>
    </xf>
    <xf numFmtId="0" fontId="11" fillId="2" borderId="5" xfId="1" applyFont="1" applyFill="1" applyBorder="1" applyAlignment="1" applyProtection="1">
      <alignment horizontal="left" vertical="center" indent="1"/>
      <protection locked="0"/>
    </xf>
    <xf numFmtId="0" fontId="11" fillId="2" borderId="6" xfId="1" applyFont="1" applyFill="1" applyBorder="1" applyAlignment="1" applyProtection="1">
      <alignment horizontal="left" vertical="center" wrapText="1" indent="1"/>
      <protection locked="0"/>
    </xf>
    <xf numFmtId="0" fontId="11" fillId="0" borderId="3" xfId="1" applyFont="1" applyBorder="1" applyAlignment="1">
      <alignment horizontal="left" vertical="center" wrapText="1" indent="1"/>
    </xf>
    <xf numFmtId="177" fontId="11" fillId="0" borderId="3" xfId="1" applyNumberFormat="1" applyFont="1" applyBorder="1" applyAlignment="1">
      <alignment horizontal="left" vertical="center" indent="1"/>
    </xf>
    <xf numFmtId="0" fontId="11" fillId="0" borderId="12" xfId="1" applyFont="1" applyBorder="1" applyAlignment="1">
      <alignment horizontal="left" vertical="center" indent="1" shrinkToFit="1"/>
    </xf>
    <xf numFmtId="0" fontId="11" fillId="0" borderId="16" xfId="1" applyFont="1" applyBorder="1" applyAlignment="1">
      <alignment horizontal="left" vertical="center" indent="1"/>
    </xf>
    <xf numFmtId="0" fontId="11" fillId="0" borderId="16" xfId="1" applyFont="1" applyBorder="1" applyAlignment="1">
      <alignment horizontal="left" vertical="center" indent="1" shrinkToFit="1"/>
    </xf>
    <xf numFmtId="0" fontId="11" fillId="0" borderId="3" xfId="1" applyFont="1" applyBorder="1" applyAlignment="1">
      <alignment horizontal="left" vertical="center" indent="1" shrinkToFit="1"/>
    </xf>
    <xf numFmtId="0" fontId="11" fillId="0" borderId="21" xfId="1" applyFont="1" applyBorder="1" applyAlignment="1">
      <alignment horizontal="left" vertical="center" indent="1" shrinkToFit="1"/>
    </xf>
    <xf numFmtId="0" fontId="11" fillId="0" borderId="25" xfId="1" applyFont="1" applyBorder="1" applyAlignment="1">
      <alignment horizontal="left" vertical="center" indent="1" shrinkToFit="1"/>
    </xf>
    <xf numFmtId="177" fontId="11" fillId="0" borderId="3" xfId="1" applyNumberFormat="1" applyFont="1" applyBorder="1" applyAlignment="1">
      <alignment horizontal="left" vertical="center" indent="1" shrinkToFit="1"/>
    </xf>
    <xf numFmtId="58" fontId="11" fillId="0" borderId="3" xfId="1" applyNumberFormat="1" applyFont="1" applyBorder="1" applyAlignment="1">
      <alignment horizontal="left" vertical="center" indent="1"/>
    </xf>
    <xf numFmtId="38" fontId="11" fillId="0" borderId="3" xfId="1" applyNumberFormat="1" applyFont="1" applyBorder="1" applyAlignment="1">
      <alignment horizontal="left" vertical="center" indent="1"/>
    </xf>
    <xf numFmtId="178" fontId="11" fillId="0" borderId="3" xfId="1" applyNumberFormat="1" applyFont="1" applyBorder="1" applyAlignment="1">
      <alignment horizontal="left" vertical="center" indent="1"/>
    </xf>
    <xf numFmtId="38" fontId="11" fillId="0" borderId="3" xfId="3" applyFont="1" applyFill="1" applyBorder="1" applyAlignment="1">
      <alignment horizontal="left" vertical="center" indent="1"/>
    </xf>
    <xf numFmtId="9" fontId="11" fillId="0" borderId="3" xfId="5" applyFont="1" applyFill="1" applyBorder="1" applyAlignment="1">
      <alignment horizontal="left" vertical="center" indent="1"/>
    </xf>
    <xf numFmtId="185" fontId="11" fillId="0" borderId="3" xfId="1" applyNumberFormat="1" applyFont="1" applyBorder="1" applyAlignment="1">
      <alignment horizontal="left" vertical="center" indent="1"/>
    </xf>
    <xf numFmtId="0" fontId="11" fillId="0" borderId="1" xfId="1" applyFont="1" applyBorder="1" applyAlignment="1">
      <alignment horizontal="left" vertical="center" wrapText="1"/>
    </xf>
    <xf numFmtId="0" fontId="56" fillId="0" borderId="0" xfId="8" applyFont="1"/>
    <xf numFmtId="0" fontId="57" fillId="0" borderId="0" xfId="8" applyFont="1"/>
    <xf numFmtId="0" fontId="56" fillId="0" borderId="0" xfId="8" quotePrefix="1" applyFont="1"/>
    <xf numFmtId="0" fontId="0" fillId="0" borderId="195" xfId="1" applyFont="1" applyBorder="1" applyAlignment="1">
      <alignment horizontal="center" vertical="center"/>
    </xf>
    <xf numFmtId="0" fontId="0" fillId="0" borderId="195" xfId="1" applyFont="1" applyBorder="1" applyAlignment="1" applyProtection="1">
      <alignment horizontal="center" vertical="center"/>
      <protection locked="0"/>
    </xf>
    <xf numFmtId="178" fontId="7" fillId="11" borderId="28" xfId="2" applyNumberFormat="1" applyFont="1" applyFill="1" applyBorder="1" applyAlignment="1" applyProtection="1">
      <alignment horizontal="left" vertical="center" indent="1" shrinkToFit="1"/>
      <protection locked="0"/>
    </xf>
    <xf numFmtId="0" fontId="49" fillId="0" borderId="0" xfId="8" applyFont="1" applyAlignment="1">
      <alignment horizontal="left" wrapText="1"/>
    </xf>
    <xf numFmtId="0" fontId="0" fillId="2" borderId="2" xfId="6" applyFont="1" applyFill="1" applyBorder="1" applyAlignment="1" applyProtection="1">
      <alignment horizontal="center" vertical="center"/>
      <protection locked="0"/>
    </xf>
    <xf numFmtId="0" fontId="0" fillId="2" borderId="76" xfId="6" applyFont="1" applyFill="1" applyBorder="1" applyAlignment="1" applyProtection="1">
      <alignment horizontal="center" vertical="center"/>
      <protection locked="0"/>
    </xf>
    <xf numFmtId="14" fontId="56" fillId="0" borderId="0" xfId="8" applyNumberFormat="1" applyFont="1"/>
    <xf numFmtId="0" fontId="58" fillId="0" borderId="0" xfId="6" applyFont="1">
      <alignment vertical="center"/>
    </xf>
    <xf numFmtId="0" fontId="59" fillId="0" borderId="0" xfId="6" applyFont="1" applyAlignment="1">
      <alignment vertical="top" wrapText="1"/>
    </xf>
    <xf numFmtId="0" fontId="59" fillId="0" borderId="0" xfId="6" applyFont="1" applyAlignment="1">
      <alignment horizontal="left" vertical="top" indent="1"/>
    </xf>
    <xf numFmtId="0" fontId="59" fillId="0" borderId="0" xfId="6" applyFont="1" applyAlignment="1">
      <alignment horizontal="left" vertical="top"/>
    </xf>
    <xf numFmtId="0" fontId="60" fillId="0" borderId="46" xfId="1" applyFont="1" applyBorder="1" applyAlignment="1">
      <alignment horizontal="center" vertical="center" shrinkToFit="1"/>
    </xf>
    <xf numFmtId="0" fontId="0" fillId="3" borderId="36" xfId="6" applyFont="1" applyFill="1" applyBorder="1" applyAlignment="1">
      <alignment horizontal="center" vertical="center"/>
    </xf>
    <xf numFmtId="0" fontId="64" fillId="0" borderId="0" xfId="4" applyFont="1">
      <alignment vertical="center"/>
    </xf>
    <xf numFmtId="0" fontId="59" fillId="0" borderId="0" xfId="6" applyFont="1">
      <alignment vertical="center"/>
    </xf>
    <xf numFmtId="0" fontId="44" fillId="0" borderId="0" xfId="6" applyFont="1" applyAlignment="1">
      <alignment horizontal="left" vertical="top" indent="1"/>
    </xf>
    <xf numFmtId="0" fontId="0" fillId="0" borderId="29" xfId="1" applyFont="1" applyBorder="1" applyAlignment="1">
      <alignment horizontal="center"/>
    </xf>
    <xf numFmtId="0" fontId="0" fillId="0" borderId="0" xfId="1" applyFont="1" applyAlignment="1">
      <alignment horizontal="center" shrinkToFit="1"/>
    </xf>
    <xf numFmtId="49" fontId="11" fillId="0" borderId="0" xfId="1" applyNumberFormat="1" applyFont="1" applyAlignment="1">
      <alignment horizontal="center" vertical="center" shrinkToFit="1"/>
    </xf>
    <xf numFmtId="49" fontId="11" fillId="0" borderId="2" xfId="1" applyNumberFormat="1" applyFont="1" applyBorder="1" applyAlignment="1">
      <alignment horizontal="center" vertical="center" shrinkToFit="1"/>
    </xf>
    <xf numFmtId="0" fontId="1" fillId="9" borderId="24" xfId="4" applyFill="1" applyBorder="1" applyAlignment="1" applyProtection="1">
      <alignment horizontal="center" vertical="center"/>
      <protection locked="0"/>
    </xf>
    <xf numFmtId="0" fontId="1" fillId="9" borderId="6" xfId="4" applyFill="1" applyBorder="1" applyAlignment="1" applyProtection="1">
      <alignment horizontal="center" vertical="center"/>
      <protection locked="0"/>
    </xf>
    <xf numFmtId="0" fontId="1" fillId="9" borderId="28" xfId="4" applyFill="1" applyBorder="1" applyAlignment="1" applyProtection="1">
      <alignment horizontal="center" vertical="center"/>
      <protection locked="0"/>
    </xf>
    <xf numFmtId="0" fontId="1" fillId="0" borderId="25" xfId="4" applyBorder="1" applyAlignment="1" applyProtection="1">
      <alignment horizontal="center" vertical="center"/>
      <protection locked="0"/>
    </xf>
    <xf numFmtId="0" fontId="1" fillId="0" borderId="22" xfId="4" applyBorder="1" applyProtection="1">
      <alignment vertical="center"/>
      <protection locked="0"/>
    </xf>
    <xf numFmtId="0" fontId="1" fillId="0" borderId="1" xfId="4" applyBorder="1" applyProtection="1">
      <alignment vertical="center"/>
      <protection locked="0"/>
    </xf>
    <xf numFmtId="0" fontId="0" fillId="0" borderId="1" xfId="6" applyFont="1" applyFill="1" applyBorder="1" applyAlignment="1" applyProtection="1">
      <alignment horizontal="center" vertical="center"/>
      <protection locked="0"/>
    </xf>
    <xf numFmtId="0" fontId="0" fillId="0" borderId="2" xfId="6" applyFont="1" applyFill="1" applyBorder="1" applyAlignment="1" applyProtection="1">
      <alignment horizontal="center" vertical="center"/>
      <protection locked="0"/>
    </xf>
    <xf numFmtId="0" fontId="0" fillId="0" borderId="76" xfId="6" applyFont="1" applyFill="1" applyBorder="1" applyAlignment="1" applyProtection="1">
      <alignment horizontal="center" vertical="center"/>
      <protection locked="0"/>
    </xf>
    <xf numFmtId="0" fontId="1" fillId="0" borderId="40" xfId="6" applyFill="1" applyBorder="1" applyAlignment="1">
      <alignment horizontal="center" vertical="center"/>
    </xf>
    <xf numFmtId="0" fontId="11" fillId="0" borderId="6" xfId="1" applyFont="1" applyFill="1" applyBorder="1" applyAlignment="1" applyProtection="1">
      <alignment horizontal="left" vertical="center" indent="1"/>
      <protection locked="0"/>
    </xf>
    <xf numFmtId="0" fontId="11" fillId="0" borderId="6" xfId="1" applyFont="1" applyFill="1" applyBorder="1" applyAlignment="1">
      <alignment vertical="center" wrapText="1"/>
    </xf>
    <xf numFmtId="0" fontId="35" fillId="0" borderId="1" xfId="1" applyFont="1" applyFill="1" applyBorder="1" applyAlignment="1">
      <alignment horizontal="center" vertical="center" shrinkToFit="1"/>
    </xf>
    <xf numFmtId="0" fontId="10" fillId="11" borderId="182" xfId="4" applyFont="1" applyFill="1" applyBorder="1" applyAlignment="1" applyProtection="1">
      <alignment horizontal="left" vertical="center" wrapText="1"/>
      <protection locked="0"/>
    </xf>
    <xf numFmtId="0" fontId="10" fillId="11" borderId="182" xfId="4" applyFont="1" applyFill="1" applyBorder="1" applyAlignment="1" applyProtection="1">
      <alignment horizontal="center" vertical="center" wrapText="1"/>
      <protection locked="0"/>
    </xf>
    <xf numFmtId="0" fontId="10" fillId="11" borderId="182" xfId="4" applyFont="1" applyFill="1" applyBorder="1" applyAlignment="1" applyProtection="1">
      <alignment horizontal="right" vertical="center"/>
      <protection locked="0"/>
    </xf>
    <xf numFmtId="0" fontId="46" fillId="11" borderId="183" xfId="4" applyFont="1" applyFill="1" applyBorder="1" applyAlignment="1" applyProtection="1">
      <alignment horizontal="center" vertical="center" wrapText="1"/>
      <protection locked="0"/>
    </xf>
    <xf numFmtId="0" fontId="46" fillId="11" borderId="181" xfId="4" applyFont="1" applyFill="1" applyBorder="1" applyAlignment="1" applyProtection="1">
      <alignment horizontal="center" vertical="center"/>
      <protection locked="0"/>
    </xf>
    <xf numFmtId="0" fontId="46" fillId="11" borderId="184" xfId="4" applyFont="1" applyFill="1" applyBorder="1" applyAlignment="1" applyProtection="1">
      <alignment horizontal="center" vertical="center"/>
      <protection locked="0"/>
    </xf>
    <xf numFmtId="0" fontId="10" fillId="11" borderId="187" xfId="4" applyFont="1" applyFill="1" applyBorder="1" applyAlignment="1" applyProtection="1">
      <alignment horizontal="left" vertical="center" wrapText="1"/>
      <protection locked="0"/>
    </xf>
    <xf numFmtId="0" fontId="10" fillId="11" borderId="187" xfId="4" applyFont="1" applyFill="1" applyBorder="1" applyAlignment="1" applyProtection="1">
      <alignment horizontal="center" vertical="center" wrapText="1"/>
      <protection locked="0"/>
    </xf>
    <xf numFmtId="0" fontId="10" fillId="11" borderId="187" xfId="4" applyFont="1" applyFill="1" applyBorder="1" applyAlignment="1" applyProtection="1">
      <alignment horizontal="right" vertical="center"/>
      <protection locked="0"/>
    </xf>
    <xf numFmtId="0" fontId="46" fillId="11" borderId="188" xfId="4" applyFont="1" applyFill="1" applyBorder="1" applyAlignment="1" applyProtection="1">
      <alignment horizontal="center" vertical="center" wrapText="1"/>
      <protection locked="0"/>
    </xf>
    <xf numFmtId="0" fontId="46" fillId="11" borderId="186" xfId="4" applyFont="1" applyFill="1" applyBorder="1" applyAlignment="1" applyProtection="1">
      <alignment horizontal="center" vertical="center"/>
      <protection locked="0"/>
    </xf>
    <xf numFmtId="0" fontId="46" fillId="11" borderId="189" xfId="4" applyFont="1" applyFill="1" applyBorder="1" applyAlignment="1" applyProtection="1">
      <alignment horizontal="center" vertical="center"/>
      <protection locked="0"/>
    </xf>
    <xf numFmtId="0" fontId="10" fillId="11" borderId="192" xfId="4" applyFont="1" applyFill="1" applyBorder="1" applyAlignment="1" applyProtection="1">
      <alignment horizontal="left" vertical="center" wrapText="1"/>
      <protection locked="0"/>
    </xf>
    <xf numFmtId="0" fontId="10" fillId="11" borderId="192" xfId="4" applyFont="1" applyFill="1" applyBorder="1" applyAlignment="1" applyProtection="1">
      <alignment horizontal="center" vertical="center" wrapText="1"/>
      <protection locked="0"/>
    </xf>
    <xf numFmtId="0" fontId="10" fillId="11" borderId="192" xfId="4" applyFont="1" applyFill="1" applyBorder="1" applyAlignment="1" applyProtection="1">
      <alignment horizontal="right" vertical="center"/>
      <protection locked="0"/>
    </xf>
    <xf numFmtId="0" fontId="46" fillId="11" borderId="193" xfId="4" applyFont="1" applyFill="1" applyBorder="1" applyAlignment="1" applyProtection="1">
      <alignment horizontal="center" vertical="center" wrapText="1"/>
      <protection locked="0"/>
    </xf>
    <xf numFmtId="0" fontId="46" fillId="11" borderId="191" xfId="4" applyFont="1" applyFill="1" applyBorder="1" applyAlignment="1" applyProtection="1">
      <alignment horizontal="center" vertical="center"/>
      <protection locked="0"/>
    </xf>
    <xf numFmtId="0" fontId="46" fillId="11" borderId="194" xfId="4" applyFont="1" applyFill="1" applyBorder="1" applyAlignment="1" applyProtection="1">
      <alignment horizontal="center" vertical="center"/>
      <protection locked="0"/>
    </xf>
    <xf numFmtId="0" fontId="0" fillId="0" borderId="1" xfId="6" applyFont="1" applyBorder="1" applyAlignment="1">
      <alignment horizontal="center" vertical="center" textRotation="255"/>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69" fillId="0" borderId="0" xfId="6" applyFont="1" applyAlignment="1">
      <alignment horizontal="left" vertical="top" wrapText="1"/>
    </xf>
    <xf numFmtId="0" fontId="18" fillId="0" borderId="33" xfId="6" applyFont="1" applyBorder="1" applyAlignment="1">
      <alignment horizontal="center" vertical="center" wrapText="1"/>
    </xf>
    <xf numFmtId="0" fontId="18" fillId="0" borderId="36" xfId="6" applyFont="1" applyBorder="1" applyAlignment="1">
      <alignment horizontal="center" vertical="center" wrapText="1"/>
    </xf>
    <xf numFmtId="0" fontId="18" fillId="0" borderId="34" xfId="6" applyFont="1" applyBorder="1" applyAlignment="1">
      <alignment horizontal="center" vertical="center" wrapText="1"/>
    </xf>
    <xf numFmtId="0" fontId="18" fillId="0" borderId="23" xfId="6" applyFont="1" applyBorder="1" applyAlignment="1">
      <alignment horizontal="center" vertical="center" wrapText="1"/>
    </xf>
    <xf numFmtId="0" fontId="18" fillId="0" borderId="22"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35" xfId="6" applyFont="1" applyBorder="1" applyAlignment="1">
      <alignment horizontal="center" vertical="center" wrapText="1"/>
    </xf>
    <xf numFmtId="0" fontId="18" fillId="0" borderId="37" xfId="6" applyFont="1" applyBorder="1" applyAlignment="1">
      <alignment horizontal="center" vertical="center" wrapText="1"/>
    </xf>
    <xf numFmtId="0" fontId="0" fillId="0" borderId="30" xfId="6" applyFont="1" applyBorder="1" applyAlignment="1">
      <alignment horizontal="center" vertical="center"/>
    </xf>
    <xf numFmtId="0" fontId="0" fillId="0" borderId="31" xfId="6" applyFont="1" applyBorder="1" applyAlignment="1">
      <alignment horizontal="center" vertical="center"/>
    </xf>
    <xf numFmtId="0" fontId="0" fillId="0" borderId="32" xfId="6" applyFont="1" applyBorder="1" applyAlignment="1">
      <alignment horizontal="center" vertical="center"/>
    </xf>
    <xf numFmtId="0" fontId="0" fillId="0" borderId="41" xfId="6" applyFont="1" applyBorder="1" applyAlignment="1">
      <alignment horizontal="center" vertical="center"/>
    </xf>
    <xf numFmtId="0" fontId="0" fillId="0" borderId="0" xfId="6" applyFont="1" applyAlignment="1">
      <alignment horizontal="left" vertical="top" wrapText="1" indent="1"/>
    </xf>
    <xf numFmtId="0" fontId="11" fillId="0" borderId="0" xfId="6" applyFont="1" applyAlignment="1">
      <alignment horizontal="left" vertical="top" wrapText="1" indent="1"/>
    </xf>
    <xf numFmtId="0" fontId="11" fillId="0" borderId="9" xfId="1" applyFont="1" applyBorder="1" applyAlignment="1">
      <alignment horizontal="center" vertical="center" textRotation="255"/>
    </xf>
    <xf numFmtId="0" fontId="11" fillId="0" borderId="26" xfId="1" applyFont="1" applyBorder="1" applyAlignment="1">
      <alignment horizontal="center" vertical="center" textRotation="255"/>
    </xf>
    <xf numFmtId="0" fontId="11" fillId="0" borderId="22" xfId="1" applyFont="1" applyBorder="1" applyAlignment="1">
      <alignment horizontal="center" vertical="center" textRotation="255"/>
    </xf>
    <xf numFmtId="0" fontId="54" fillId="0" borderId="9" xfId="1" applyFont="1" applyBorder="1" applyAlignment="1">
      <alignment horizontal="center" vertical="center" wrapText="1" shrinkToFit="1"/>
    </xf>
    <xf numFmtId="0" fontId="53" fillId="0" borderId="26" xfId="1" applyFont="1" applyBorder="1" applyAlignment="1">
      <alignment horizontal="center" vertical="center" wrapText="1" shrinkToFit="1"/>
    </xf>
    <xf numFmtId="0" fontId="53" fillId="0" borderId="22" xfId="1" applyFont="1" applyBorder="1" applyAlignment="1">
      <alignment horizontal="center" vertical="center" wrapText="1" shrinkToFit="1"/>
    </xf>
    <xf numFmtId="0" fontId="7" fillId="0" borderId="9" xfId="1" applyFont="1" applyBorder="1" applyAlignment="1">
      <alignment vertical="center" textRotation="255"/>
    </xf>
    <xf numFmtId="0" fontId="7" fillId="0" borderId="26" xfId="4" applyFont="1" applyBorder="1" applyAlignment="1">
      <alignment vertical="center" textRotation="255"/>
    </xf>
    <xf numFmtId="0" fontId="7" fillId="0" borderId="22" xfId="4" applyFont="1" applyBorder="1" applyAlignment="1">
      <alignment vertical="center" textRotation="255"/>
    </xf>
    <xf numFmtId="0" fontId="7" fillId="0" borderId="1" xfId="1" applyFont="1" applyBorder="1" applyAlignment="1">
      <alignment vertical="center" wrapText="1"/>
    </xf>
    <xf numFmtId="0" fontId="7" fillId="0" borderId="1" xfId="1" applyFont="1" applyBorder="1" applyAlignment="1">
      <alignment vertical="center"/>
    </xf>
    <xf numFmtId="0" fontId="7" fillId="0" borderId="1" xfId="1" applyFont="1" applyBorder="1" applyAlignment="1">
      <alignment vertical="center" shrinkToFit="1"/>
    </xf>
    <xf numFmtId="0" fontId="7" fillId="0" borderId="1" xfId="1" applyFont="1" applyBorder="1" applyAlignment="1">
      <alignment horizontal="left" vertical="center" shrinkToFit="1"/>
    </xf>
    <xf numFmtId="0" fontId="7" fillId="0" borderId="26" xfId="1" applyFont="1" applyBorder="1" applyAlignment="1">
      <alignment vertical="center" textRotation="255"/>
    </xf>
    <xf numFmtId="0" fontId="7" fillId="0" borderId="9" xfId="1" applyFont="1" applyBorder="1" applyAlignment="1">
      <alignment horizontal="center" vertical="center" textRotation="255"/>
    </xf>
    <xf numFmtId="0" fontId="7" fillId="0" borderId="26" xfId="1" applyFont="1" applyBorder="1" applyAlignment="1">
      <alignment horizontal="center" vertical="center" textRotation="255"/>
    </xf>
    <xf numFmtId="0" fontId="7" fillId="0" borderId="1" xfId="1" applyFont="1" applyBorder="1" applyAlignment="1">
      <alignment horizontal="left" vertical="center"/>
    </xf>
    <xf numFmtId="0" fontId="7" fillId="0" borderId="9"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22" xfId="1" applyFont="1" applyBorder="1" applyAlignment="1">
      <alignment horizontal="left" vertical="center" shrinkToFit="1"/>
    </xf>
    <xf numFmtId="0" fontId="7" fillId="0" borderId="9" xfId="1" applyFont="1" applyBorder="1" applyAlignment="1">
      <alignment horizontal="left" vertical="center" wrapText="1"/>
    </xf>
    <xf numFmtId="0" fontId="7" fillId="0" borderId="26" xfId="1" applyFont="1" applyBorder="1" applyAlignment="1">
      <alignment horizontal="left" vertical="center" wrapText="1"/>
    </xf>
    <xf numFmtId="0" fontId="7" fillId="0" borderId="22" xfId="1" applyFont="1" applyBorder="1" applyAlignment="1">
      <alignment horizontal="left" vertical="center" wrapText="1"/>
    </xf>
    <xf numFmtId="0" fontId="7" fillId="0" borderId="9" xfId="1" applyFont="1" applyBorder="1" applyAlignment="1">
      <alignment vertical="center" shrinkToFit="1"/>
    </xf>
    <xf numFmtId="0" fontId="7" fillId="0" borderId="26" xfId="1" applyFont="1" applyBorder="1" applyAlignment="1">
      <alignment vertical="center" shrinkToFit="1"/>
    </xf>
    <xf numFmtId="0" fontId="7" fillId="0" borderId="22" xfId="1" applyFont="1" applyBorder="1" applyAlignment="1">
      <alignment vertical="center" shrinkToFit="1"/>
    </xf>
    <xf numFmtId="0" fontId="7" fillId="0" borderId="1" xfId="1" applyFont="1" applyBorder="1" applyAlignment="1">
      <alignment horizontal="left" vertical="center" wrapText="1"/>
    </xf>
    <xf numFmtId="0" fontId="7" fillId="0" borderId="1" xfId="1" applyFont="1" applyBorder="1" applyAlignment="1">
      <alignment vertical="center" textRotation="255"/>
    </xf>
    <xf numFmtId="0" fontId="1" fillId="0" borderId="1" xfId="1" applyBorder="1" applyAlignment="1">
      <alignment vertical="center" wrapText="1"/>
    </xf>
    <xf numFmtId="0" fontId="11" fillId="0" borderId="1" xfId="1" applyFont="1" applyBorder="1" applyAlignment="1">
      <alignment vertical="center"/>
    </xf>
    <xf numFmtId="0" fontId="7" fillId="0" borderId="9" xfId="1" applyFont="1" applyBorder="1" applyAlignment="1">
      <alignment vertical="center" wrapText="1"/>
    </xf>
    <xf numFmtId="0" fontId="7" fillId="0" borderId="26" xfId="1" applyFont="1" applyBorder="1" applyAlignment="1">
      <alignment vertical="center" wrapText="1"/>
    </xf>
    <xf numFmtId="0" fontId="7" fillId="0" borderId="22" xfId="1" applyFont="1" applyBorder="1" applyAlignment="1">
      <alignment vertical="center" wrapText="1"/>
    </xf>
    <xf numFmtId="0" fontId="7" fillId="4" borderId="1" xfId="1" applyFont="1" applyFill="1" applyBorder="1" applyAlignment="1">
      <alignment vertical="center" textRotation="255"/>
    </xf>
    <xf numFmtId="0" fontId="7" fillId="0" borderId="9" xfId="1" applyFont="1" applyBorder="1" applyAlignment="1">
      <alignment horizontal="left" vertical="center"/>
    </xf>
    <xf numFmtId="0" fontId="7" fillId="0" borderId="26" xfId="1" applyFont="1" applyBorder="1" applyAlignment="1">
      <alignment horizontal="left" vertical="center"/>
    </xf>
    <xf numFmtId="0" fontId="7" fillId="0" borderId="22" xfId="1" applyFont="1" applyBorder="1" applyAlignment="1">
      <alignment horizontal="left" vertical="center"/>
    </xf>
    <xf numFmtId="0" fontId="7" fillId="0" borderId="9" xfId="1" applyFont="1" applyBorder="1" applyAlignment="1">
      <alignment vertical="center"/>
    </xf>
    <xf numFmtId="0" fontId="7" fillId="0" borderId="1" xfId="1" applyFont="1" applyBorder="1" applyAlignment="1">
      <alignment vertical="center" wrapText="1"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0" fillId="0" borderId="1" xfId="1" applyFont="1" applyBorder="1" applyAlignment="1">
      <alignment horizontal="center" vertical="center"/>
    </xf>
    <xf numFmtId="0" fontId="70" fillId="0" borderId="10" xfId="1" applyFont="1" applyBorder="1" applyAlignment="1">
      <alignment horizontal="center" vertical="center" wrapText="1" shrinkToFit="1"/>
    </xf>
    <xf numFmtId="0" fontId="70" fillId="0" borderId="38" xfId="1" applyFont="1" applyBorder="1" applyAlignment="1">
      <alignment horizontal="center" vertical="center" wrapText="1" shrinkToFit="1"/>
    </xf>
    <xf numFmtId="0" fontId="70" fillId="0" borderId="12" xfId="1" applyFont="1" applyBorder="1" applyAlignment="1">
      <alignment horizontal="center" vertical="center" wrapText="1" shrinkToFit="1"/>
    </xf>
    <xf numFmtId="0" fontId="70" fillId="0" borderId="23" xfId="1" applyFont="1" applyBorder="1" applyAlignment="1">
      <alignment horizontal="center" vertical="center" wrapText="1" shrinkToFit="1"/>
    </xf>
    <xf numFmtId="0" fontId="70" fillId="0" borderId="29" xfId="1" applyFont="1" applyBorder="1" applyAlignment="1">
      <alignment horizontal="center" vertical="center" wrapText="1" shrinkToFit="1"/>
    </xf>
    <xf numFmtId="0" fontId="70" fillId="0" borderId="25" xfId="1" applyFont="1" applyBorder="1" applyAlignment="1">
      <alignment horizontal="center" vertical="center" wrapText="1" shrinkToFit="1"/>
    </xf>
    <xf numFmtId="0" fontId="70" fillId="0" borderId="34" xfId="1" applyFont="1" applyBorder="1" applyAlignment="1">
      <alignment horizontal="center" vertical="center" wrapText="1" shrinkToFit="1"/>
    </xf>
    <xf numFmtId="0" fontId="70" fillId="0" borderId="0" xfId="1" applyFont="1" applyAlignment="1">
      <alignment horizontal="center" vertical="center" wrapText="1" shrinkToFit="1"/>
    </xf>
    <xf numFmtId="0" fontId="70" fillId="0" borderId="39" xfId="1" applyFont="1" applyBorder="1" applyAlignment="1">
      <alignment horizontal="center" vertical="center" wrapText="1" shrinkToFit="1"/>
    </xf>
    <xf numFmtId="0" fontId="0" fillId="0" borderId="49" xfId="1" applyFont="1" applyBorder="1" applyAlignment="1">
      <alignment horizontal="distributed" vertical="center"/>
    </xf>
    <xf numFmtId="0" fontId="0" fillId="0" borderId="47" xfId="1" applyFont="1" applyBorder="1" applyAlignment="1">
      <alignment horizontal="distributed" vertical="center"/>
    </xf>
    <xf numFmtId="0" fontId="0" fillId="0" borderId="46" xfId="1" applyFont="1" applyBorder="1" applyAlignment="1">
      <alignment horizontal="center" vertical="center"/>
    </xf>
    <xf numFmtId="0" fontId="0" fillId="0" borderId="47" xfId="1" applyFont="1" applyBorder="1" applyAlignment="1">
      <alignment horizontal="center" vertical="center"/>
    </xf>
    <xf numFmtId="0" fontId="0" fillId="0" borderId="50" xfId="1" applyFont="1" applyBorder="1" applyAlignment="1">
      <alignment horizontal="center" vertical="center"/>
    </xf>
    <xf numFmtId="0" fontId="0" fillId="0" borderId="46" xfId="1" applyFont="1" applyBorder="1" applyAlignment="1">
      <alignment horizontal="left" vertical="top" wrapText="1"/>
    </xf>
    <xf numFmtId="0" fontId="0" fillId="0" borderId="47" xfId="1" applyFont="1" applyBorder="1" applyAlignment="1">
      <alignment horizontal="left" vertical="top" wrapText="1"/>
    </xf>
    <xf numFmtId="0" fontId="0" fillId="0" borderId="50" xfId="1" applyFont="1" applyBorder="1" applyAlignment="1">
      <alignment horizontal="left" vertical="top" wrapText="1"/>
    </xf>
    <xf numFmtId="0" fontId="0" fillId="5" borderId="51" xfId="1" applyFont="1" applyFill="1" applyBorder="1" applyAlignment="1">
      <alignment horizontal="distributed" vertical="center" wrapText="1"/>
    </xf>
    <xf numFmtId="0" fontId="0" fillId="5" borderId="52" xfId="1" applyFont="1" applyFill="1" applyBorder="1" applyAlignment="1">
      <alignment horizontal="distributed" vertical="center" wrapText="1"/>
    </xf>
    <xf numFmtId="0" fontId="0" fillId="5" borderId="58" xfId="1" applyFont="1" applyFill="1" applyBorder="1" applyAlignment="1">
      <alignment horizontal="distributed" vertical="center" wrapText="1"/>
    </xf>
    <xf numFmtId="0" fontId="0" fillId="5" borderId="59" xfId="1" applyFont="1" applyFill="1" applyBorder="1" applyAlignment="1">
      <alignment horizontal="distributed" vertical="center" wrapText="1"/>
    </xf>
    <xf numFmtId="0" fontId="0" fillId="6" borderId="53" xfId="1" applyFont="1" applyFill="1" applyBorder="1" applyAlignment="1">
      <alignment horizontal="center"/>
    </xf>
    <xf numFmtId="0" fontId="0" fillId="2" borderId="56"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7" xfId="1" applyFont="1" applyFill="1" applyBorder="1" applyAlignment="1" applyProtection="1">
      <alignment horizontal="left" vertical="top" wrapText="1"/>
      <protection locked="0"/>
    </xf>
    <xf numFmtId="0" fontId="0" fillId="2" borderId="58" xfId="1" applyFont="1" applyFill="1" applyBorder="1" applyAlignment="1" applyProtection="1">
      <alignment horizontal="left" vertical="top" wrapText="1"/>
      <protection locked="0"/>
    </xf>
    <xf numFmtId="0" fontId="0" fillId="2" borderId="45"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0" fontId="0" fillId="5" borderId="9" xfId="1" applyFont="1" applyFill="1" applyBorder="1" applyAlignment="1">
      <alignment horizontal="center"/>
    </xf>
    <xf numFmtId="0" fontId="0" fillId="5" borderId="9" xfId="1" applyFont="1" applyFill="1" applyBorder="1" applyAlignment="1">
      <alignment horizontal="center" vertical="center" wrapText="1"/>
    </xf>
    <xf numFmtId="0" fontId="0" fillId="0" borderId="62" xfId="1" applyFont="1" applyBorder="1" applyAlignment="1">
      <alignment horizontal="distributed" vertical="center"/>
    </xf>
    <xf numFmtId="0" fontId="0" fillId="0" borderId="63" xfId="1" applyFont="1" applyBorder="1" applyAlignment="1">
      <alignment horizontal="distributed" vertical="center"/>
    </xf>
    <xf numFmtId="0" fontId="0" fillId="0" borderId="66" xfId="1" applyFont="1" applyBorder="1" applyAlignment="1">
      <alignment horizontal="distributed" vertical="center"/>
    </xf>
    <xf numFmtId="0" fontId="0" fillId="0" borderId="34" xfId="1" applyFont="1" applyBorder="1" applyAlignment="1">
      <alignment horizontal="distributed" vertical="center"/>
    </xf>
    <xf numFmtId="0" fontId="0" fillId="0" borderId="67" xfId="1" applyFont="1" applyBorder="1" applyAlignment="1">
      <alignment horizontal="distributed" vertical="center"/>
    </xf>
    <xf numFmtId="0" fontId="0" fillId="0" borderId="68" xfId="1" applyFont="1" applyBorder="1" applyAlignment="1">
      <alignment horizontal="distributed" vertical="center"/>
    </xf>
    <xf numFmtId="0" fontId="0" fillId="6" borderId="64" xfId="1" applyFont="1" applyFill="1" applyBorder="1" applyAlignment="1">
      <alignment horizontal="center" vertical="center" wrapText="1"/>
    </xf>
    <xf numFmtId="0" fontId="0" fillId="6" borderId="53" xfId="1" applyFont="1" applyFill="1" applyBorder="1" applyAlignment="1">
      <alignment horizontal="center" vertical="center" wrapText="1"/>
    </xf>
    <xf numFmtId="0" fontId="11" fillId="0" borderId="36"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69" xfId="1" applyFont="1" applyBorder="1" applyAlignment="1">
      <alignment horizontal="center" vertical="center" wrapText="1"/>
    </xf>
    <xf numFmtId="0" fontId="11" fillId="0" borderId="70" xfId="1" applyFont="1" applyBorder="1" applyAlignment="1">
      <alignment horizontal="center" vertical="center" wrapText="1"/>
    </xf>
    <xf numFmtId="0" fontId="0" fillId="0" borderId="62" xfId="1" applyFont="1" applyBorder="1" applyAlignment="1">
      <alignment horizontal="distributed" vertical="center" wrapText="1"/>
    </xf>
    <xf numFmtId="0" fontId="0" fillId="0" borderId="71" xfId="1" applyFont="1" applyBorder="1" applyAlignment="1">
      <alignment horizontal="distributed" vertical="center" wrapText="1"/>
    </xf>
    <xf numFmtId="0" fontId="0" fillId="0" borderId="67" xfId="1" applyFont="1" applyBorder="1" applyAlignment="1">
      <alignment horizontal="distributed" vertical="center" wrapText="1"/>
    </xf>
    <xf numFmtId="0" fontId="0" fillId="0" borderId="73" xfId="1" applyFont="1" applyBorder="1" applyAlignment="1">
      <alignment horizontal="distributed" vertical="center" wrapText="1"/>
    </xf>
    <xf numFmtId="0" fontId="0" fillId="0" borderId="26" xfId="1" applyFont="1" applyBorder="1" applyAlignment="1">
      <alignment horizontal="center" vertical="center"/>
    </xf>
    <xf numFmtId="0" fontId="0" fillId="0" borderId="73" xfId="1" applyFont="1" applyBorder="1" applyAlignment="1">
      <alignment horizontal="center" vertical="center"/>
    </xf>
    <xf numFmtId="0" fontId="0" fillId="0" borderId="46" xfId="1" applyFont="1" applyBorder="1" applyAlignment="1">
      <alignment horizontal="distributed" vertical="center"/>
    </xf>
    <xf numFmtId="0" fontId="0" fillId="0" borderId="48" xfId="1" applyFont="1" applyBorder="1" applyAlignment="1">
      <alignment horizontal="distributed" vertical="center"/>
    </xf>
    <xf numFmtId="0" fontId="0" fillId="0" borderId="31" xfId="1" applyFont="1" applyBorder="1" applyAlignment="1">
      <alignment horizontal="center" vertical="center"/>
    </xf>
    <xf numFmtId="0" fontId="0" fillId="0" borderId="72" xfId="1" applyFont="1" applyBorder="1" applyAlignment="1">
      <alignment horizontal="center" vertical="center"/>
    </xf>
    <xf numFmtId="0" fontId="0" fillId="0" borderId="74" xfId="1" applyFont="1" applyBorder="1" applyAlignment="1">
      <alignment horizontal="center" vertical="center"/>
    </xf>
    <xf numFmtId="0" fontId="0" fillId="0" borderId="64" xfId="1" applyFont="1" applyBorder="1" applyAlignment="1">
      <alignment horizontal="distributed" vertical="center" wrapText="1"/>
    </xf>
    <xf numFmtId="0" fontId="0" fillId="0" borderId="53" xfId="1" applyFont="1" applyBorder="1" applyAlignment="1">
      <alignment horizontal="distributed" vertical="center"/>
    </xf>
    <xf numFmtId="0" fontId="0" fillId="0" borderId="36" xfId="1" applyFont="1" applyBorder="1" applyAlignment="1">
      <alignment horizontal="distributed" vertical="center"/>
    </xf>
    <xf numFmtId="0" fontId="0" fillId="0" borderId="1" xfId="1" applyFont="1" applyBorder="1" applyAlignment="1">
      <alignment horizontal="distributed" vertical="center"/>
    </xf>
    <xf numFmtId="0" fontId="0" fillId="0" borderId="69" xfId="1" applyFont="1" applyBorder="1" applyAlignment="1">
      <alignment horizontal="distributed" vertical="center"/>
    </xf>
    <xf numFmtId="0" fontId="0" fillId="0" borderId="70" xfId="1" applyFont="1" applyBorder="1" applyAlignment="1">
      <alignment horizontal="distributed" vertical="center"/>
    </xf>
    <xf numFmtId="0" fontId="0" fillId="6" borderId="53" xfId="1" applyFont="1" applyFill="1" applyBorder="1" applyAlignment="1">
      <alignment horizontal="center" vertical="center" shrinkToFit="1"/>
    </xf>
    <xf numFmtId="0" fontId="0" fillId="0" borderId="1" xfId="1" applyFont="1" applyBorder="1" applyAlignment="1">
      <alignment horizontal="center"/>
    </xf>
    <xf numFmtId="0" fontId="0" fillId="0" borderId="2" xfId="1" applyFont="1" applyBorder="1" applyAlignment="1">
      <alignment horizontal="center" vertical="center" shrinkToFit="1"/>
    </xf>
    <xf numFmtId="0" fontId="0" fillId="0" borderId="3" xfId="1" applyFont="1" applyBorder="1" applyAlignment="1">
      <alignment horizontal="center" vertical="center" shrinkToFit="1"/>
    </xf>
    <xf numFmtId="38" fontId="0" fillId="0" borderId="2" xfId="1" applyNumberFormat="1" applyFont="1" applyBorder="1" applyAlignment="1">
      <alignment horizontal="center"/>
    </xf>
    <xf numFmtId="38" fontId="0" fillId="0" borderId="41" xfId="1" applyNumberFormat="1" applyFont="1" applyBorder="1" applyAlignment="1">
      <alignment horizontal="center"/>
    </xf>
    <xf numFmtId="38" fontId="0" fillId="0" borderId="76" xfId="1" applyNumberFormat="1" applyFont="1" applyBorder="1" applyAlignment="1">
      <alignment horizontal="center"/>
    </xf>
    <xf numFmtId="0" fontId="0" fillId="0" borderId="70" xfId="1" applyFont="1" applyBorder="1" applyAlignment="1">
      <alignment horizontal="center"/>
    </xf>
    <xf numFmtId="0" fontId="0" fillId="0" borderId="70" xfId="1" applyFont="1" applyBorder="1" applyAlignment="1">
      <alignment horizontal="center" vertical="center" shrinkToFit="1"/>
    </xf>
    <xf numFmtId="38" fontId="0" fillId="0" borderId="43" xfId="1" applyNumberFormat="1" applyFont="1" applyBorder="1" applyAlignment="1">
      <alignment horizontal="center"/>
    </xf>
    <xf numFmtId="38" fontId="0" fillId="0" borderId="77" xfId="1" applyNumberFormat="1" applyFont="1" applyBorder="1" applyAlignment="1">
      <alignment horizontal="center"/>
    </xf>
    <xf numFmtId="38" fontId="0" fillId="0" borderId="78" xfId="1" applyNumberFormat="1" applyFont="1" applyBorder="1" applyAlignment="1">
      <alignment horizontal="center"/>
    </xf>
    <xf numFmtId="0" fontId="0" fillId="6" borderId="63" xfId="1" applyFont="1" applyFill="1" applyBorder="1" applyAlignment="1">
      <alignment horizontal="center"/>
    </xf>
    <xf numFmtId="0" fontId="0" fillId="6" borderId="54" xfId="1" applyFont="1" applyFill="1" applyBorder="1" applyAlignment="1">
      <alignment horizontal="center"/>
    </xf>
    <xf numFmtId="0" fontId="0" fillId="0" borderId="1" xfId="1" applyFont="1" applyBorder="1" applyAlignment="1">
      <alignment horizontal="center" vertical="center" shrinkToFit="1"/>
    </xf>
    <xf numFmtId="38" fontId="0" fillId="0" borderId="10" xfId="1" applyNumberFormat="1" applyFont="1" applyBorder="1" applyAlignment="1">
      <alignment horizontal="center"/>
    </xf>
    <xf numFmtId="38" fontId="0" fillId="0" borderId="38" xfId="1" applyNumberFormat="1" applyFont="1" applyBorder="1" applyAlignment="1">
      <alignment horizontal="center"/>
    </xf>
    <xf numFmtId="38" fontId="0" fillId="0" borderId="75" xfId="1" applyNumberFormat="1" applyFont="1" applyBorder="1" applyAlignment="1">
      <alignment horizontal="center"/>
    </xf>
    <xf numFmtId="0" fontId="0" fillId="0" borderId="54" xfId="1" applyFont="1" applyBorder="1" applyAlignment="1">
      <alignment horizontal="left" vertical="center" wrapText="1"/>
    </xf>
    <xf numFmtId="0" fontId="1" fillId="0" borderId="54" xfId="4" applyBorder="1">
      <alignment vertical="center"/>
    </xf>
    <xf numFmtId="0" fontId="1" fillId="0" borderId="55" xfId="4" applyBorder="1">
      <alignment vertical="center"/>
    </xf>
    <xf numFmtId="0" fontId="0" fillId="0" borderId="83" xfId="1" applyFont="1" applyBorder="1" applyAlignment="1">
      <alignment horizontal="distributed" vertical="center"/>
    </xf>
    <xf numFmtId="0" fontId="0" fillId="0" borderId="84" xfId="1" applyFont="1" applyBorder="1" applyAlignment="1">
      <alignment horizontal="distributed" vertical="center"/>
    </xf>
    <xf numFmtId="0" fontId="0" fillId="0" borderId="84" xfId="1" applyFont="1" applyBorder="1" applyAlignment="1">
      <alignment horizontal="left" wrapText="1"/>
    </xf>
    <xf numFmtId="0" fontId="0" fillId="0" borderId="85" xfId="1" applyFont="1" applyBorder="1" applyAlignment="1">
      <alignment horizontal="left" wrapText="1"/>
    </xf>
    <xf numFmtId="0" fontId="0" fillId="0" borderId="86" xfId="1" applyFont="1" applyBorder="1" applyAlignment="1">
      <alignment horizontal="distributed" vertical="center"/>
    </xf>
    <xf numFmtId="0" fontId="0" fillId="0" borderId="84" xfId="1" applyFont="1" applyBorder="1" applyAlignment="1">
      <alignment horizontal="left" vertical="center" wrapText="1"/>
    </xf>
    <xf numFmtId="0" fontId="0" fillId="0" borderId="87" xfId="1" applyFont="1" applyBorder="1" applyAlignment="1">
      <alignment horizontal="left" vertical="center" wrapText="1"/>
    </xf>
    <xf numFmtId="0" fontId="0" fillId="0" borderId="33" xfId="1" applyFont="1" applyBorder="1" applyAlignment="1">
      <alignment horizontal="distributed" vertical="center"/>
    </xf>
    <xf numFmtId="0" fontId="0" fillId="0" borderId="22" xfId="1" applyFont="1" applyBorder="1" applyAlignment="1">
      <alignment horizontal="distributed" vertical="center"/>
    </xf>
    <xf numFmtId="0" fontId="0" fillId="0" borderId="88" xfId="1" applyFont="1" applyBorder="1" applyAlignment="1">
      <alignment horizontal="left" vertical="center" wrapText="1"/>
    </xf>
    <xf numFmtId="0" fontId="0" fillId="0" borderId="89" xfId="1" applyFont="1" applyBorder="1" applyAlignment="1">
      <alignment horizontal="left" vertical="center" wrapText="1"/>
    </xf>
    <xf numFmtId="0" fontId="0" fillId="0" borderId="90" xfId="1" applyFont="1" applyBorder="1" applyAlignment="1">
      <alignment horizontal="left" vertical="center" wrapText="1"/>
    </xf>
    <xf numFmtId="0" fontId="0" fillId="0" borderId="23" xfId="1" applyFont="1" applyBorder="1" applyAlignment="1">
      <alignment horizontal="left" vertical="center" wrapText="1"/>
    </xf>
    <xf numFmtId="0" fontId="0" fillId="0" borderId="29" xfId="1" applyFont="1" applyBorder="1" applyAlignment="1">
      <alignment horizontal="left" vertical="center" wrapText="1"/>
    </xf>
    <xf numFmtId="0" fontId="0" fillId="0" borderId="92" xfId="1" applyFont="1" applyBorder="1" applyAlignment="1">
      <alignment horizontal="left" vertical="center" wrapText="1"/>
    </xf>
    <xf numFmtId="0" fontId="0" fillId="0" borderId="91" xfId="1" applyFont="1" applyBorder="1" applyAlignment="1">
      <alignment horizontal="distributed" vertical="center"/>
    </xf>
    <xf numFmtId="0" fontId="0" fillId="0" borderId="93" xfId="1" applyFont="1" applyBorder="1" applyAlignment="1">
      <alignment horizontal="distributed" vertical="center"/>
    </xf>
    <xf numFmtId="0" fontId="0" fillId="0" borderId="22" xfId="1" applyFont="1" applyBorder="1" applyAlignment="1">
      <alignment horizontal="left" vertical="center" wrapText="1"/>
    </xf>
    <xf numFmtId="0" fontId="0" fillId="0" borderId="35" xfId="1" applyFont="1" applyBorder="1" applyAlignment="1">
      <alignment horizontal="left" vertical="center" wrapText="1"/>
    </xf>
    <xf numFmtId="0" fontId="0" fillId="0" borderId="1" xfId="1" applyFont="1" applyBorder="1" applyAlignment="1">
      <alignment horizontal="left" vertical="center" wrapText="1"/>
    </xf>
    <xf numFmtId="0" fontId="0" fillId="0" borderId="37" xfId="1" applyFont="1" applyBorder="1" applyAlignment="1">
      <alignment horizontal="left" vertical="center" wrapText="1"/>
    </xf>
    <xf numFmtId="0" fontId="0" fillId="0" borderId="10" xfId="1" applyFont="1" applyBorder="1" applyAlignment="1">
      <alignment horizontal="center" vertical="center"/>
    </xf>
    <xf numFmtId="0" fontId="0" fillId="0" borderId="12" xfId="1" applyFont="1" applyBorder="1" applyAlignment="1">
      <alignment horizontal="center" vertical="center"/>
    </xf>
    <xf numFmtId="0" fontId="0" fillId="0" borderId="23" xfId="1" applyFont="1" applyBorder="1" applyAlignment="1">
      <alignment horizontal="center" vertical="center"/>
    </xf>
    <xf numFmtId="0" fontId="0" fillId="0" borderId="25" xfId="1" applyFont="1" applyBorder="1" applyAlignment="1">
      <alignment horizontal="center" vertical="center"/>
    </xf>
    <xf numFmtId="0" fontId="0" fillId="0" borderId="85" xfId="1" applyFont="1" applyBorder="1" applyAlignment="1">
      <alignment horizontal="center" vertical="center" wrapText="1"/>
    </xf>
    <xf numFmtId="0" fontId="0" fillId="0" borderId="94" xfId="1" applyFont="1" applyBorder="1" applyAlignment="1">
      <alignment horizontal="center" vertical="center" wrapText="1"/>
    </xf>
    <xf numFmtId="0" fontId="0" fillId="0" borderId="22" xfId="1" applyFont="1" applyBorder="1" applyAlignment="1">
      <alignment horizontal="center" vertical="center" wrapText="1"/>
    </xf>
    <xf numFmtId="0" fontId="0" fillId="0" borderId="23" xfId="1" applyFont="1" applyBorder="1" applyAlignment="1">
      <alignment horizontal="center" vertical="center" wrapText="1"/>
    </xf>
    <xf numFmtId="0" fontId="0" fillId="0" borderId="95" xfId="1" applyFont="1" applyBorder="1" applyAlignment="1">
      <alignment horizontal="center" vertical="center" wrapText="1"/>
    </xf>
    <xf numFmtId="0" fontId="0" fillId="0" borderId="96" xfId="1" applyFont="1" applyBorder="1" applyAlignment="1">
      <alignment horizontal="center" vertical="center" wrapText="1"/>
    </xf>
    <xf numFmtId="177" fontId="0" fillId="0" borderId="1" xfId="1" applyNumberFormat="1" applyFont="1" applyBorder="1" applyAlignment="1">
      <alignment horizontal="center" vertical="center"/>
    </xf>
    <xf numFmtId="0" fontId="0" fillId="0" borderId="38" xfId="1" applyFont="1" applyBorder="1" applyAlignment="1">
      <alignment horizontal="center" vertical="center"/>
    </xf>
    <xf numFmtId="177" fontId="0" fillId="0" borderId="1" xfId="1" applyNumberFormat="1" applyFont="1" applyBorder="1" applyAlignment="1">
      <alignment horizontal="center"/>
    </xf>
    <xf numFmtId="0" fontId="0" fillId="0" borderId="84" xfId="1" applyFont="1" applyBorder="1" applyAlignment="1">
      <alignment horizontal="center" vertical="center" wrapText="1"/>
    </xf>
    <xf numFmtId="0" fontId="0" fillId="0" borderId="9" xfId="1" applyFont="1" applyBorder="1" applyAlignment="1">
      <alignment horizontal="distributed" vertical="center"/>
    </xf>
    <xf numFmtId="0" fontId="0" fillId="0" borderId="2" xfId="1" applyFont="1" applyBorder="1" applyAlignment="1">
      <alignment horizontal="center" vertical="center"/>
    </xf>
    <xf numFmtId="0" fontId="1" fillId="0" borderId="41" xfId="4" applyBorder="1">
      <alignment vertical="center"/>
    </xf>
    <xf numFmtId="0" fontId="1" fillId="0" borderId="99" xfId="4" applyBorder="1">
      <alignment vertical="center"/>
    </xf>
    <xf numFmtId="0" fontId="0" fillId="0" borderId="37" xfId="1" applyFont="1" applyBorder="1" applyAlignment="1">
      <alignment horizontal="center" vertical="center"/>
    </xf>
    <xf numFmtId="0" fontId="0" fillId="0" borderId="43" xfId="1" applyFont="1" applyBorder="1" applyAlignment="1">
      <alignment horizontal="center" vertical="center"/>
    </xf>
    <xf numFmtId="0" fontId="1" fillId="0" borderId="77" xfId="4" applyBorder="1">
      <alignment vertical="center"/>
    </xf>
    <xf numFmtId="0" fontId="1" fillId="0" borderId="100" xfId="4" applyBorder="1">
      <alignment vertical="center"/>
    </xf>
    <xf numFmtId="0" fontId="0" fillId="0" borderId="101" xfId="1" applyFont="1" applyBorder="1" applyAlignment="1">
      <alignment horizontal="distributed" vertical="center"/>
    </xf>
    <xf numFmtId="0" fontId="0" fillId="0" borderId="70" xfId="1" applyFont="1" applyBorder="1" applyAlignment="1">
      <alignment horizontal="center" vertical="center"/>
    </xf>
    <xf numFmtId="0" fontId="0" fillId="0" borderId="44" xfId="1" applyFont="1" applyBorder="1" applyAlignment="1">
      <alignment horizontal="center" vertical="center"/>
    </xf>
    <xf numFmtId="0" fontId="0" fillId="0" borderId="9" xfId="1" applyFont="1" applyBorder="1" applyAlignment="1">
      <alignment horizontal="center"/>
    </xf>
    <xf numFmtId="0" fontId="0" fillId="0" borderId="60" xfId="1" applyFont="1" applyBorder="1" applyAlignment="1">
      <alignment horizontal="center"/>
    </xf>
    <xf numFmtId="0" fontId="0" fillId="0" borderId="41" xfId="1" applyFont="1" applyBorder="1" applyAlignment="1">
      <alignment horizontal="center" vertical="center"/>
    </xf>
    <xf numFmtId="0" fontId="0" fillId="0" borderId="105" xfId="1" applyFont="1" applyBorder="1" applyAlignment="1">
      <alignment horizontal="distributed" vertical="center"/>
    </xf>
    <xf numFmtId="38" fontId="0" fillId="0" borderId="43" xfId="1" applyNumberFormat="1" applyFont="1" applyBorder="1" applyAlignment="1">
      <alignment horizontal="right" vertical="center" shrinkToFit="1"/>
    </xf>
    <xf numFmtId="38" fontId="0" fillId="0" borderId="77" xfId="1" applyNumberFormat="1" applyFont="1" applyBorder="1" applyAlignment="1">
      <alignment horizontal="right" vertical="center" shrinkToFit="1"/>
    </xf>
    <xf numFmtId="0" fontId="0" fillId="0" borderId="70" xfId="1" applyFont="1" applyBorder="1" applyAlignment="1">
      <alignment vertical="center" shrinkToFit="1"/>
    </xf>
    <xf numFmtId="0" fontId="0" fillId="0" borderId="77" xfId="1" applyFont="1" applyBorder="1" applyAlignment="1">
      <alignment horizontal="center" vertical="center"/>
    </xf>
    <xf numFmtId="0" fontId="0" fillId="0" borderId="102" xfId="1" applyFont="1" applyBorder="1" applyAlignment="1">
      <alignment horizontal="center" vertical="center"/>
    </xf>
    <xf numFmtId="0" fontId="0" fillId="0" borderId="80" xfId="1" applyFont="1" applyBorder="1" applyAlignment="1">
      <alignment horizontal="center" vertical="center"/>
    </xf>
    <xf numFmtId="178" fontId="0" fillId="0" borderId="1" xfId="1" applyNumberFormat="1" applyFont="1" applyBorder="1" applyAlignment="1">
      <alignment horizontal="center" vertical="center"/>
    </xf>
    <xf numFmtId="178" fontId="0" fillId="0" borderId="2" xfId="1" applyNumberFormat="1" applyFont="1" applyBorder="1" applyAlignment="1">
      <alignment horizontal="center" vertical="center"/>
    </xf>
    <xf numFmtId="0" fontId="0" fillId="0" borderId="64" xfId="1" applyFont="1" applyBorder="1" applyAlignment="1">
      <alignment horizontal="distributed" vertical="center"/>
    </xf>
    <xf numFmtId="0" fontId="0" fillId="0" borderId="53" xfId="1" applyFont="1" applyBorder="1" applyAlignment="1">
      <alignment horizontal="center" vertical="center"/>
    </xf>
    <xf numFmtId="0" fontId="0" fillId="0" borderId="103" xfId="1" applyFont="1" applyBorder="1" applyAlignment="1">
      <alignment horizontal="distributed" vertical="center"/>
    </xf>
    <xf numFmtId="0" fontId="0" fillId="0" borderId="2" xfId="1" applyFont="1" applyBorder="1" applyAlignment="1">
      <alignment vertical="center" shrinkToFit="1"/>
    </xf>
    <xf numFmtId="0" fontId="0" fillId="0" borderId="3" xfId="1" applyFont="1" applyBorder="1" applyAlignment="1">
      <alignment vertical="center" shrinkToFit="1"/>
    </xf>
    <xf numFmtId="0" fontId="0" fillId="0" borderId="110" xfId="1" applyFont="1" applyBorder="1" applyAlignment="1">
      <alignment horizontal="center" vertical="center" shrinkToFit="1"/>
    </xf>
    <xf numFmtId="0" fontId="0" fillId="0" borderId="112" xfId="1" applyFont="1" applyBorder="1" applyAlignment="1">
      <alignment horizontal="center" vertical="center" shrinkToFit="1"/>
    </xf>
    <xf numFmtId="0" fontId="0" fillId="2" borderId="116" xfId="1" applyFont="1" applyFill="1" applyBorder="1" applyAlignment="1" applyProtection="1">
      <alignment horizontal="center" vertical="center"/>
      <protection locked="0"/>
    </xf>
    <xf numFmtId="0" fontId="0" fillId="2" borderId="33" xfId="1" applyFont="1" applyFill="1" applyBorder="1" applyAlignment="1" applyProtection="1">
      <alignment horizontal="center" vertical="center"/>
      <protection locked="0"/>
    </xf>
    <xf numFmtId="0" fontId="0" fillId="0" borderId="117" xfId="1" applyFont="1" applyBorder="1" applyAlignment="1">
      <alignment horizontal="center" vertical="center"/>
    </xf>
    <xf numFmtId="0" fontId="0" fillId="0" borderId="22" xfId="1" applyFont="1" applyBorder="1" applyAlignment="1">
      <alignment horizontal="center" vertical="center"/>
    </xf>
    <xf numFmtId="0" fontId="0" fillId="2" borderId="117" xfId="1" applyFont="1" applyFill="1" applyBorder="1" applyAlignment="1" applyProtection="1">
      <alignment horizontal="center" vertical="center"/>
      <protection locked="0"/>
    </xf>
    <xf numFmtId="0" fontId="0" fillId="2" borderId="22" xfId="1" applyFont="1" applyFill="1" applyBorder="1" applyAlignment="1" applyProtection="1">
      <alignment horizontal="center" vertical="center"/>
      <protection locked="0"/>
    </xf>
    <xf numFmtId="0" fontId="0" fillId="0" borderId="119" xfId="1" applyFont="1" applyBorder="1" applyAlignment="1">
      <alignment horizontal="distributed" vertical="center"/>
    </xf>
    <xf numFmtId="0" fontId="0" fillId="0" borderId="120" xfId="1" applyFont="1" applyBorder="1" applyAlignment="1">
      <alignment horizontal="distributed" vertical="center"/>
    </xf>
    <xf numFmtId="38" fontId="0" fillId="2" borderId="34" xfId="3" applyFont="1" applyFill="1" applyBorder="1" applyAlignment="1" applyProtection="1">
      <alignment horizontal="center" vertical="center"/>
      <protection locked="0"/>
    </xf>
    <xf numFmtId="38" fontId="0" fillId="2" borderId="39" xfId="3" applyFont="1" applyFill="1" applyBorder="1" applyAlignment="1" applyProtection="1">
      <alignment horizontal="center" vertical="center"/>
      <protection locked="0"/>
    </xf>
    <xf numFmtId="0" fontId="0" fillId="0" borderId="63" xfId="1" applyFont="1" applyBorder="1" applyAlignment="1">
      <alignment horizontal="center" vertical="center" shrinkToFit="1"/>
    </xf>
    <xf numFmtId="0" fontId="0" fillId="0" borderId="55" xfId="1" applyFont="1" applyBorder="1" applyAlignment="1">
      <alignment horizontal="center" vertical="center" shrinkToFit="1"/>
    </xf>
    <xf numFmtId="0" fontId="0" fillId="0" borderId="48" xfId="1" applyFont="1" applyBorder="1" applyAlignment="1">
      <alignment horizontal="center"/>
    </xf>
    <xf numFmtId="0" fontId="0" fillId="0" borderId="31" xfId="1" applyFont="1" applyBorder="1" applyAlignment="1">
      <alignment horizontal="center"/>
    </xf>
    <xf numFmtId="0" fontId="0" fillId="0" borderId="32" xfId="1" applyFont="1" applyBorder="1" applyAlignment="1">
      <alignment horizontal="center"/>
    </xf>
    <xf numFmtId="0" fontId="18" fillId="0" borderId="62" xfId="1" applyFont="1" applyBorder="1" applyAlignment="1">
      <alignment horizontal="distributed" vertical="center" wrapText="1"/>
    </xf>
    <xf numFmtId="0" fontId="18" fillId="0" borderId="107" xfId="1" applyFont="1" applyBorder="1" applyAlignment="1">
      <alignment horizontal="distributed" vertical="center" wrapText="1"/>
    </xf>
    <xf numFmtId="0" fontId="0" fillId="0" borderId="63" xfId="1" applyFont="1" applyBorder="1" applyAlignment="1">
      <alignment horizontal="center" vertical="center" wrapText="1"/>
    </xf>
    <xf numFmtId="0" fontId="0" fillId="0" borderId="52" xfId="1" applyFont="1" applyBorder="1" applyAlignment="1">
      <alignment horizontal="center" vertical="center" wrapText="1"/>
    </xf>
    <xf numFmtId="0" fontId="0" fillId="0" borderId="63" xfId="1" applyFont="1" applyBorder="1" applyAlignment="1">
      <alignment horizontal="center" vertical="center"/>
    </xf>
    <xf numFmtId="0" fontId="0" fillId="0" borderId="54" xfId="1" applyFont="1" applyBorder="1" applyAlignment="1">
      <alignment horizontal="center" vertical="center"/>
    </xf>
    <xf numFmtId="0" fontId="0" fillId="0" borderId="52" xfId="1" applyFont="1" applyBorder="1" applyAlignment="1">
      <alignment horizontal="center" vertical="center"/>
    </xf>
    <xf numFmtId="0" fontId="0" fillId="0" borderId="110" xfId="1" applyFont="1" applyBorder="1" applyAlignment="1">
      <alignment horizontal="center" vertical="center"/>
    </xf>
    <xf numFmtId="0" fontId="0" fillId="0" borderId="111" xfId="1" applyFont="1" applyBorder="1" applyAlignment="1">
      <alignment horizontal="center" vertical="center"/>
    </xf>
    <xf numFmtId="0" fontId="0" fillId="0" borderId="112" xfId="1" applyFont="1" applyBorder="1" applyAlignment="1">
      <alignment horizontal="center" vertical="center"/>
    </xf>
    <xf numFmtId="0" fontId="0" fillId="0" borderId="63" xfId="1" applyFont="1" applyBorder="1" applyAlignment="1">
      <alignment horizontal="center" vertical="center" wrapText="1" shrinkToFit="1"/>
    </xf>
    <xf numFmtId="0" fontId="0" fillId="0" borderId="52" xfId="1" applyFont="1" applyBorder="1" applyAlignment="1">
      <alignment horizontal="center" vertical="center" shrinkToFit="1"/>
    </xf>
    <xf numFmtId="0" fontId="0" fillId="0" borderId="71" xfId="1" applyFont="1" applyBorder="1" applyAlignment="1">
      <alignment horizontal="center" vertical="center" wrapText="1"/>
    </xf>
    <xf numFmtId="0" fontId="0" fillId="0" borderId="113" xfId="1" applyFont="1" applyBorder="1" applyAlignment="1">
      <alignment horizontal="center" vertical="center" wrapText="1"/>
    </xf>
    <xf numFmtId="0" fontId="0" fillId="0" borderId="55" xfId="1" applyFont="1" applyBorder="1" applyAlignment="1">
      <alignment horizontal="center" vertical="center"/>
    </xf>
    <xf numFmtId="0" fontId="0" fillId="0" borderId="115" xfId="1" applyFont="1" applyBorder="1" applyAlignment="1">
      <alignment horizontal="center" vertical="center"/>
    </xf>
    <xf numFmtId="0" fontId="0" fillId="0" borderId="51"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58"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61" xfId="1" applyFont="1" applyBorder="1" applyAlignment="1">
      <alignment horizontal="center" vertical="center" wrapText="1"/>
    </xf>
    <xf numFmtId="0" fontId="0" fillId="0" borderId="71" xfId="1" applyFont="1" applyBorder="1" applyAlignment="1">
      <alignment horizontal="center" vertical="center"/>
    </xf>
    <xf numFmtId="0" fontId="0" fillId="0" borderId="49" xfId="1" applyFont="1" applyBorder="1" applyAlignment="1">
      <alignment horizontal="center" vertical="center" shrinkToFit="1"/>
    </xf>
    <xf numFmtId="0" fontId="0" fillId="0" borderId="48" xfId="1" applyFont="1" applyBorder="1" applyAlignment="1">
      <alignment horizontal="center" vertical="center" shrinkToFit="1"/>
    </xf>
    <xf numFmtId="0" fontId="0" fillId="2" borderId="105" xfId="1" applyFont="1" applyFill="1" applyBorder="1" applyAlignment="1" applyProtection="1">
      <alignment horizontal="center" vertical="center"/>
      <protection locked="0"/>
    </xf>
    <xf numFmtId="0" fontId="0" fillId="0" borderId="9" xfId="1" applyFont="1" applyBorder="1" applyAlignment="1">
      <alignment horizontal="center" vertical="center"/>
    </xf>
    <xf numFmtId="0" fontId="0" fillId="2" borderId="9" xfId="1" applyFont="1" applyFill="1" applyBorder="1" applyAlignment="1" applyProtection="1">
      <alignment horizontal="center" vertical="center"/>
      <protection locked="0"/>
    </xf>
    <xf numFmtId="0" fontId="0" fillId="0" borderId="3" xfId="1" applyFont="1" applyBorder="1" applyAlignment="1">
      <alignment horizontal="distributed" vertical="center"/>
    </xf>
    <xf numFmtId="38" fontId="0" fillId="2" borderId="2" xfId="3" applyFont="1" applyFill="1" applyBorder="1" applyAlignment="1" applyProtection="1">
      <alignment horizontal="center" vertical="center"/>
      <protection locked="0"/>
    </xf>
    <xf numFmtId="38" fontId="0" fillId="2" borderId="3" xfId="3" applyFont="1" applyFill="1" applyBorder="1" applyAlignment="1" applyProtection="1">
      <alignment horizontal="center" vertical="center"/>
      <protection locked="0"/>
    </xf>
    <xf numFmtId="0" fontId="0" fillId="2" borderId="118" xfId="1" applyFont="1" applyFill="1" applyBorder="1" applyAlignment="1" applyProtection="1">
      <alignment horizontal="left" vertical="center"/>
      <protection locked="0"/>
    </xf>
    <xf numFmtId="0" fontId="0" fillId="2" borderId="121" xfId="1" applyFont="1" applyFill="1" applyBorder="1" applyAlignment="1" applyProtection="1">
      <alignment horizontal="left" vertical="center"/>
      <protection locked="0"/>
    </xf>
    <xf numFmtId="0" fontId="0" fillId="2" borderId="122" xfId="1" applyFont="1" applyFill="1" applyBorder="1" applyAlignment="1" applyProtection="1">
      <alignment horizontal="left" vertical="center"/>
      <protection locked="0"/>
    </xf>
    <xf numFmtId="0" fontId="0" fillId="2" borderId="34" xfId="1" applyFont="1" applyFill="1" applyBorder="1" applyAlignment="1" applyProtection="1">
      <alignment horizontal="left" vertical="center"/>
      <protection locked="0"/>
    </xf>
    <xf numFmtId="0" fontId="0" fillId="2" borderId="0" xfId="1" applyFont="1" applyFill="1" applyAlignment="1" applyProtection="1">
      <alignment horizontal="left" vertical="center"/>
      <protection locked="0"/>
    </xf>
    <xf numFmtId="0" fontId="0" fillId="2" borderId="57" xfId="1" applyFont="1" applyFill="1" applyBorder="1" applyAlignment="1" applyProtection="1">
      <alignment horizontal="left" vertical="center"/>
      <protection locked="0"/>
    </xf>
    <xf numFmtId="0" fontId="0" fillId="2" borderId="68" xfId="1" applyFont="1" applyFill="1" applyBorder="1" applyAlignment="1" applyProtection="1">
      <alignment horizontal="left" vertical="center"/>
      <protection locked="0"/>
    </xf>
    <xf numFmtId="0" fontId="0" fillId="2" borderId="45" xfId="1" applyFont="1" applyFill="1" applyBorder="1" applyAlignment="1" applyProtection="1">
      <alignment horizontal="left" vertical="center"/>
      <protection locked="0"/>
    </xf>
    <xf numFmtId="0" fontId="0" fillId="2" borderId="61" xfId="1" applyFont="1" applyFill="1" applyBorder="1" applyAlignment="1" applyProtection="1">
      <alignment horizontal="left" vertical="center"/>
      <protection locked="0"/>
    </xf>
    <xf numFmtId="0" fontId="11" fillId="0" borderId="3" xfId="1" applyFont="1" applyBorder="1" applyAlignment="1">
      <alignment horizontal="distributed" vertical="center"/>
    </xf>
    <xf numFmtId="0" fontId="11" fillId="0" borderId="1" xfId="1" applyFont="1" applyBorder="1" applyAlignment="1">
      <alignment horizontal="distributed" vertical="center"/>
    </xf>
    <xf numFmtId="0" fontId="0" fillId="0" borderId="106" xfId="1" applyFont="1" applyBorder="1" applyAlignment="1">
      <alignment horizontal="distributed" vertical="center"/>
    </xf>
    <xf numFmtId="38" fontId="0" fillId="2" borderId="43" xfId="3" applyFont="1" applyFill="1" applyBorder="1" applyAlignment="1" applyProtection="1">
      <alignment horizontal="center" vertical="center"/>
      <protection locked="0"/>
    </xf>
    <xf numFmtId="38" fontId="0" fillId="2" borderId="106" xfId="3" applyFont="1" applyFill="1" applyBorder="1" applyAlignment="1" applyProtection="1">
      <alignment horizontal="center" vertical="center"/>
      <protection locked="0"/>
    </xf>
    <xf numFmtId="0" fontId="0" fillId="0" borderId="0" xfId="1" applyFont="1" applyAlignment="1">
      <alignment horizontal="distributed" vertical="center"/>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0" fontId="0" fillId="0" borderId="3" xfId="1" applyFont="1" applyBorder="1" applyAlignment="1">
      <alignment horizontal="center" vertical="center"/>
    </xf>
    <xf numFmtId="49" fontId="11" fillId="0" borderId="0" xfId="1" applyNumberFormat="1" applyFont="1" applyAlignment="1">
      <alignment horizontal="center" shrinkToFit="1"/>
    </xf>
    <xf numFmtId="0" fontId="11" fillId="0" borderId="0" xfId="4" applyFont="1" applyAlignment="1">
      <alignment horizontal="center" vertical="center" shrinkToFit="1"/>
    </xf>
    <xf numFmtId="58" fontId="0" fillId="0" borderId="0" xfId="1" applyNumberFormat="1" applyFont="1" applyAlignment="1">
      <alignment horizontal="center" vertical="top"/>
    </xf>
    <xf numFmtId="0" fontId="0" fillId="0" borderId="0" xfId="1" applyFont="1" applyAlignment="1">
      <alignment horizontal="left" vertical="center" shrinkToFit="1"/>
    </xf>
    <xf numFmtId="0" fontId="44" fillId="0" borderId="0" xfId="1" applyFont="1" applyAlignment="1">
      <alignment horizontal="left" vertical="center" shrinkToFit="1"/>
    </xf>
    <xf numFmtId="0" fontId="67" fillId="0" borderId="0" xfId="1" applyFont="1" applyAlignment="1">
      <alignment horizontal="left" vertical="center" shrinkToFit="1"/>
    </xf>
    <xf numFmtId="0" fontId="68" fillId="0" borderId="0" xfId="1" applyFont="1" applyAlignment="1">
      <alignment horizontal="left" vertical="center" shrinkToFit="1"/>
    </xf>
    <xf numFmtId="0" fontId="70" fillId="0" borderId="9" xfId="1" applyFont="1" applyBorder="1" applyAlignment="1">
      <alignment horizontal="center" vertical="center" wrapText="1" shrinkToFit="1"/>
    </xf>
    <xf numFmtId="0" fontId="70" fillId="0" borderId="9" xfId="1" applyFont="1" applyBorder="1" applyAlignment="1">
      <alignment horizontal="center" vertical="center" shrinkToFit="1"/>
    </xf>
    <xf numFmtId="0" fontId="70" fillId="0" borderId="22" xfId="1" applyFont="1" applyBorder="1" applyAlignment="1">
      <alignment horizontal="center" vertical="center" shrinkToFit="1"/>
    </xf>
    <xf numFmtId="0" fontId="0" fillId="0" borderId="0" xfId="1" applyFont="1" applyAlignment="1">
      <alignment horizontal="distributed" vertical="center" shrinkToFit="1"/>
    </xf>
    <xf numFmtId="0" fontId="0" fillId="0" borderId="41" xfId="1" applyFont="1" applyBorder="1" applyAlignment="1">
      <alignment horizontal="center" vertical="center" shrinkToFit="1"/>
    </xf>
    <xf numFmtId="0" fontId="0" fillId="0" borderId="0" xfId="1" applyFont="1" applyAlignment="1">
      <alignment horizontal="center" vertical="center"/>
    </xf>
    <xf numFmtId="181" fontId="0" fillId="0" borderId="29" xfId="1" applyNumberFormat="1" applyFont="1" applyBorder="1" applyAlignment="1">
      <alignment horizontal="center" vertical="center"/>
    </xf>
    <xf numFmtId="181" fontId="0" fillId="0" borderId="85" xfId="1" applyNumberFormat="1" applyFont="1" applyBorder="1" applyAlignment="1">
      <alignment horizontal="center" vertical="center"/>
    </xf>
    <xf numFmtId="181" fontId="0" fillId="0" borderId="123" xfId="1" applyNumberFormat="1" applyFont="1" applyBorder="1" applyAlignment="1">
      <alignment horizontal="center" vertical="center"/>
    </xf>
    <xf numFmtId="181" fontId="0" fillId="0" borderId="124" xfId="1" applyNumberFormat="1" applyFont="1" applyBorder="1" applyAlignment="1">
      <alignment horizontal="center" vertical="center"/>
    </xf>
    <xf numFmtId="181" fontId="0" fillId="0" borderId="34" xfId="1" applyNumberFormat="1" applyFont="1" applyBorder="1" applyAlignment="1">
      <alignment horizontal="center" vertical="center"/>
    </xf>
    <xf numFmtId="181" fontId="0" fillId="0" borderId="2" xfId="1" applyNumberFormat="1" applyFont="1" applyBorder="1" applyAlignment="1">
      <alignment horizontal="center" vertical="center" shrinkToFit="1"/>
    </xf>
    <xf numFmtId="181" fontId="0" fillId="0" borderId="3" xfId="1" applyNumberFormat="1" applyFont="1" applyBorder="1" applyAlignment="1">
      <alignment horizontal="center" vertical="center" shrinkToFit="1"/>
    </xf>
    <xf numFmtId="181" fontId="0" fillId="0" borderId="23" xfId="1" applyNumberFormat="1" applyFont="1" applyBorder="1" applyAlignment="1">
      <alignment horizontal="center" vertical="center"/>
    </xf>
    <xf numFmtId="181" fontId="0" fillId="0" borderId="25" xfId="1" applyNumberFormat="1" applyFont="1" applyBorder="1" applyAlignment="1">
      <alignment horizontal="center" vertical="center"/>
    </xf>
    <xf numFmtId="0" fontId="7" fillId="0" borderId="0" xfId="1" applyFont="1" applyAlignment="1">
      <alignment horizontal="distributed" vertical="center"/>
    </xf>
    <xf numFmtId="181" fontId="0" fillId="0" borderId="34" xfId="1" applyNumberFormat="1" applyFont="1" applyBorder="1" applyAlignment="1">
      <alignment horizontal="center" vertical="center" wrapText="1"/>
    </xf>
    <xf numFmtId="181" fontId="0" fillId="0" borderId="39" xfId="1" applyNumberFormat="1" applyFont="1" applyBorder="1" applyAlignment="1">
      <alignment horizontal="center" vertical="center" wrapText="1"/>
    </xf>
    <xf numFmtId="181" fontId="0" fillId="0" borderId="2" xfId="1" applyNumberFormat="1" applyFont="1" applyBorder="1" applyAlignment="1">
      <alignment horizontal="center" vertical="center"/>
    </xf>
    <xf numFmtId="181" fontId="0" fillId="0" borderId="41" xfId="1" applyNumberFormat="1" applyFont="1" applyBorder="1" applyAlignment="1">
      <alignment horizontal="center" vertical="center"/>
    </xf>
    <xf numFmtId="181" fontId="0" fillId="0" borderId="3" xfId="1" applyNumberFormat="1" applyFont="1" applyBorder="1" applyAlignment="1">
      <alignment horizontal="center" vertical="center"/>
    </xf>
    <xf numFmtId="181" fontId="0" fillId="0" borderId="0" xfId="1" applyNumberFormat="1" applyFont="1" applyAlignment="1">
      <alignment horizontal="center" vertical="center" wrapText="1"/>
    </xf>
    <xf numFmtId="0" fontId="0" fillId="0" borderId="0" xfId="1" applyFont="1" applyAlignment="1">
      <alignment horizontal="center" vertical="center" wrapText="1"/>
    </xf>
    <xf numFmtId="38" fontId="1" fillId="3" borderId="2" xfId="1" applyNumberFormat="1" applyFill="1" applyBorder="1" applyAlignment="1">
      <alignment horizontal="center" vertical="center"/>
    </xf>
    <xf numFmtId="0" fontId="1" fillId="3" borderId="3" xfId="1" applyFill="1" applyBorder="1" applyAlignment="1">
      <alignment horizontal="center" vertical="center"/>
    </xf>
    <xf numFmtId="0" fontId="0" fillId="0" borderId="10" xfId="1" applyFont="1" applyBorder="1" applyAlignment="1">
      <alignment horizontal="left" vertical="center" wrapText="1"/>
    </xf>
    <xf numFmtId="182" fontId="0" fillId="2" borderId="9" xfId="1" applyNumberFormat="1" applyFont="1" applyFill="1" applyBorder="1" applyAlignment="1" applyProtection="1">
      <alignment horizontal="center" vertical="center"/>
      <protection locked="0"/>
    </xf>
    <xf numFmtId="182" fontId="0" fillId="2" borderId="22"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xf>
    <xf numFmtId="0" fontId="0" fillId="0" borderId="41" xfId="1" applyFont="1" applyBorder="1" applyAlignment="1">
      <alignment horizontal="left" vertical="center"/>
    </xf>
    <xf numFmtId="0" fontId="0" fillId="0" borderId="3" xfId="1" applyFont="1" applyBorder="1" applyAlignment="1">
      <alignment horizontal="left" vertical="center"/>
    </xf>
    <xf numFmtId="0" fontId="0" fillId="0" borderId="2" xfId="1" applyFont="1" applyBorder="1" applyAlignment="1">
      <alignment horizontal="left" vertical="center" shrinkToFit="1"/>
    </xf>
    <xf numFmtId="0" fontId="0" fillId="0" borderId="41" xfId="1" applyFont="1" applyBorder="1" applyAlignment="1">
      <alignment horizontal="left" vertical="center" shrinkToFit="1"/>
    </xf>
    <xf numFmtId="0" fontId="0" fillId="0" borderId="3" xfId="1" applyFont="1" applyBorder="1" applyAlignment="1">
      <alignment horizontal="left" vertical="center" shrinkToFit="1"/>
    </xf>
    <xf numFmtId="0" fontId="0" fillId="0" borderId="0" xfId="1" applyFont="1" applyAlignment="1">
      <alignment horizontal="left"/>
    </xf>
    <xf numFmtId="0" fontId="0" fillId="0" borderId="9" xfId="1" applyFont="1" applyBorder="1" applyAlignment="1">
      <alignment horizontal="center" vertical="center" textRotation="255"/>
    </xf>
    <xf numFmtId="0" fontId="0" fillId="0" borderId="26" xfId="1" applyFont="1" applyBorder="1" applyAlignment="1">
      <alignment horizontal="center" vertical="center" textRotation="255"/>
    </xf>
    <xf numFmtId="0" fontId="0" fillId="0" borderId="22" xfId="1" applyFont="1" applyBorder="1" applyAlignment="1">
      <alignment horizontal="center" vertical="center" textRotation="255"/>
    </xf>
    <xf numFmtId="0" fontId="0" fillId="0" borderId="1" xfId="1" applyFont="1" applyBorder="1" applyAlignment="1">
      <alignment horizontal="distributed" vertical="center" shrinkToFit="1"/>
    </xf>
    <xf numFmtId="0" fontId="0" fillId="0" borderId="1" xfId="1" applyFont="1" applyBorder="1" applyAlignment="1">
      <alignment horizontal="center" vertical="center" textRotation="255"/>
    </xf>
    <xf numFmtId="0" fontId="0" fillId="0" borderId="38" xfId="1" applyFont="1" applyBorder="1" applyAlignment="1">
      <alignment horizontal="left" vertical="center" wrapText="1"/>
    </xf>
    <xf numFmtId="0" fontId="0" fillId="0" borderId="12" xfId="1" applyFont="1" applyBorder="1" applyAlignment="1">
      <alignment horizontal="left" vertical="center" wrapText="1"/>
    </xf>
    <xf numFmtId="0" fontId="0" fillId="0" borderId="34" xfId="1" applyFont="1" applyBorder="1" applyAlignment="1">
      <alignment horizontal="left" vertical="center" wrapText="1"/>
    </xf>
    <xf numFmtId="0" fontId="0" fillId="0" borderId="0" xfId="1" applyFont="1" applyAlignment="1">
      <alignment horizontal="left" vertical="center" wrapText="1"/>
    </xf>
    <xf numFmtId="0" fontId="0" fillId="0" borderId="39" xfId="1" applyFont="1" applyBorder="1" applyAlignment="1">
      <alignment horizontal="left" vertical="center" wrapText="1"/>
    </xf>
    <xf numFmtId="0" fontId="0" fillId="0" borderId="25" xfId="1" applyFont="1" applyBorder="1" applyAlignment="1">
      <alignment horizontal="left" vertical="center" wrapText="1"/>
    </xf>
    <xf numFmtId="182" fontId="0" fillId="2" borderId="10" xfId="1" applyNumberFormat="1" applyFont="1" applyFill="1" applyBorder="1" applyAlignment="1" applyProtection="1">
      <alignment horizontal="center" vertical="center"/>
      <protection locked="0"/>
    </xf>
    <xf numFmtId="182" fontId="0" fillId="2" borderId="12" xfId="1" applyNumberFormat="1" applyFont="1" applyFill="1" applyBorder="1" applyAlignment="1" applyProtection="1">
      <alignment horizontal="center" vertical="center"/>
      <protection locked="0"/>
    </xf>
    <xf numFmtId="182" fontId="0" fillId="2" borderId="34" xfId="1" applyNumberFormat="1" applyFont="1" applyFill="1" applyBorder="1" applyAlignment="1" applyProtection="1">
      <alignment horizontal="center" vertical="center"/>
      <protection locked="0"/>
    </xf>
    <xf numFmtId="182" fontId="0" fillId="2" borderId="39" xfId="1" applyNumberFormat="1" applyFont="1" applyFill="1" applyBorder="1" applyAlignment="1" applyProtection="1">
      <alignment horizontal="center" vertical="center"/>
      <protection locked="0"/>
    </xf>
    <xf numFmtId="182" fontId="0" fillId="2" borderId="23" xfId="1" applyNumberFormat="1" applyFont="1" applyFill="1" applyBorder="1" applyAlignment="1" applyProtection="1">
      <alignment horizontal="center" vertical="center"/>
      <protection locked="0"/>
    </xf>
    <xf numFmtId="182" fontId="0" fillId="2" borderId="25"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wrapText="1"/>
    </xf>
    <xf numFmtId="0" fontId="0" fillId="0" borderId="41" xfId="1" applyFont="1" applyBorder="1" applyAlignment="1">
      <alignment horizontal="left" vertical="center" wrapText="1"/>
    </xf>
    <xf numFmtId="0" fontId="0" fillId="0" borderId="3" xfId="1" applyFont="1" applyBorder="1" applyAlignment="1">
      <alignment horizontal="left" vertical="center" wrapText="1"/>
    </xf>
    <xf numFmtId="0" fontId="0" fillId="0" borderId="1" xfId="1" applyFont="1" applyBorder="1" applyAlignment="1">
      <alignment horizontal="center" vertical="center" textRotation="255" shrinkToFit="1"/>
    </xf>
    <xf numFmtId="0" fontId="0" fillId="0" borderId="1" xfId="1" applyFont="1" applyBorder="1" applyAlignment="1">
      <alignment horizontal="left" vertical="center"/>
    </xf>
    <xf numFmtId="0" fontId="0" fillId="0" borderId="23" xfId="1" applyFont="1" applyBorder="1" applyAlignment="1">
      <alignment horizontal="left" vertical="center"/>
    </xf>
    <xf numFmtId="0" fontId="0" fillId="0" borderId="29" xfId="1" applyFont="1" applyBorder="1" applyAlignment="1">
      <alignment horizontal="left" vertical="center"/>
    </xf>
    <xf numFmtId="0" fontId="0" fillId="0" borderId="25" xfId="1" applyFont="1" applyBorder="1" applyAlignment="1">
      <alignment horizontal="left" vertical="center"/>
    </xf>
    <xf numFmtId="0" fontId="0" fillId="2" borderId="1" xfId="1" applyFont="1" applyFill="1" applyBorder="1" applyAlignment="1" applyProtection="1">
      <alignment horizontal="center" vertical="center" shrinkToFit="1"/>
      <protection locked="0"/>
    </xf>
    <xf numFmtId="0" fontId="0" fillId="2" borderId="10" xfId="1" applyFont="1" applyFill="1" applyBorder="1" applyAlignment="1" applyProtection="1">
      <alignment horizontal="left" vertical="center" wrapText="1" shrinkToFit="1"/>
      <protection locked="0"/>
    </xf>
    <xf numFmtId="0" fontId="0" fillId="2" borderId="38" xfId="1" applyFont="1" applyFill="1" applyBorder="1" applyAlignment="1" applyProtection="1">
      <alignment horizontal="left" vertical="center" wrapText="1" shrinkToFit="1"/>
      <protection locked="0"/>
    </xf>
    <xf numFmtId="0" fontId="0" fillId="2" borderId="12" xfId="1" applyFont="1" applyFill="1" applyBorder="1" applyAlignment="1" applyProtection="1">
      <alignment horizontal="left" vertical="center" wrapText="1" shrinkToFit="1"/>
      <protection locked="0"/>
    </xf>
    <xf numFmtId="0" fontId="0" fillId="2" borderId="23" xfId="1" applyFont="1" applyFill="1" applyBorder="1" applyAlignment="1" applyProtection="1">
      <alignment horizontal="left" vertical="center" wrapText="1" shrinkToFit="1"/>
      <protection locked="0"/>
    </xf>
    <xf numFmtId="0" fontId="0" fillId="2" borderId="29" xfId="1" applyFont="1" applyFill="1" applyBorder="1" applyAlignment="1" applyProtection="1">
      <alignment horizontal="left" vertical="center" wrapText="1" shrinkToFit="1"/>
      <protection locked="0"/>
    </xf>
    <xf numFmtId="0" fontId="0" fillId="2" borderId="25" xfId="1" applyFont="1" applyFill="1" applyBorder="1" applyAlignment="1" applyProtection="1">
      <alignment horizontal="left" vertical="center" wrapText="1" shrinkToFit="1"/>
      <protection locked="0"/>
    </xf>
    <xf numFmtId="177" fontId="0" fillId="0" borderId="1" xfId="1" applyNumberFormat="1" applyFont="1" applyBorder="1" applyAlignment="1">
      <alignment horizontal="center" vertical="center" shrinkToFit="1"/>
    </xf>
    <xf numFmtId="0" fontId="0" fillId="0" borderId="10" xfId="1" applyFont="1" applyBorder="1" applyAlignment="1">
      <alignment horizontal="left" vertical="center" shrinkToFit="1"/>
    </xf>
    <xf numFmtId="0" fontId="0" fillId="0" borderId="38" xfId="1" applyFont="1" applyBorder="1" applyAlignment="1">
      <alignment horizontal="left" vertical="center" shrinkToFit="1"/>
    </xf>
    <xf numFmtId="0" fontId="0" fillId="0" borderId="12" xfId="1" applyFont="1" applyBorder="1" applyAlignment="1">
      <alignment horizontal="left" vertical="center" shrinkToFit="1"/>
    </xf>
    <xf numFmtId="0" fontId="0" fillId="0" borderId="22" xfId="1" applyFont="1" applyBorder="1" applyAlignment="1">
      <alignment horizontal="center" vertical="center" shrinkToFit="1"/>
    </xf>
    <xf numFmtId="177" fontId="0" fillId="0" borderId="22" xfId="1" applyNumberFormat="1" applyFont="1" applyBorder="1" applyAlignment="1">
      <alignment horizontal="center" vertical="center" shrinkToFit="1"/>
    </xf>
    <xf numFmtId="0" fontId="0" fillId="0" borderId="34" xfId="1" applyFont="1" applyBorder="1" applyAlignment="1">
      <alignment horizontal="left" vertical="center" shrinkToFit="1"/>
    </xf>
    <xf numFmtId="0" fontId="0" fillId="0" borderId="39" xfId="1" applyFont="1" applyBorder="1" applyAlignment="1">
      <alignment horizontal="left" vertical="center" shrinkToFit="1"/>
    </xf>
    <xf numFmtId="0" fontId="0" fillId="2" borderId="1" xfId="1" applyFont="1" applyFill="1" applyBorder="1" applyAlignment="1" applyProtection="1">
      <alignment horizontal="left" vertical="center" wrapText="1"/>
      <protection locked="0"/>
    </xf>
    <xf numFmtId="0" fontId="23" fillId="0" borderId="0" xfId="1" applyFont="1" applyAlignment="1">
      <alignment horizontal="center" vertical="center"/>
    </xf>
    <xf numFmtId="0" fontId="23" fillId="0" borderId="0" xfId="1" applyFont="1" applyAlignment="1">
      <alignment horizontal="center"/>
    </xf>
    <xf numFmtId="58" fontId="11" fillId="0" borderId="0" xfId="1" applyNumberFormat="1" applyFont="1" applyAlignment="1">
      <alignment horizontal="distributed" vertical="center"/>
    </xf>
    <xf numFmtId="0" fontId="1" fillId="0" borderId="10" xfId="1" applyBorder="1" applyAlignment="1">
      <alignment horizontal="center" vertical="center"/>
    </xf>
    <xf numFmtId="0" fontId="1" fillId="0" borderId="38" xfId="1" applyBorder="1" applyAlignment="1">
      <alignment horizontal="center" vertical="center"/>
    </xf>
    <xf numFmtId="0" fontId="1" fillId="0" borderId="12" xfId="1" applyBorder="1" applyAlignment="1">
      <alignment horizontal="center" vertical="center"/>
    </xf>
    <xf numFmtId="0" fontId="1" fillId="0" borderId="23" xfId="1" applyBorder="1" applyAlignment="1">
      <alignment horizontal="center" vertical="center"/>
    </xf>
    <xf numFmtId="0" fontId="1" fillId="0" borderId="29" xfId="1" applyBorder="1" applyAlignment="1">
      <alignment horizontal="center" vertical="center"/>
    </xf>
    <xf numFmtId="0" fontId="1" fillId="0" borderId="25" xfId="1" applyBorder="1" applyAlignment="1">
      <alignment horizontal="center" vertical="center"/>
    </xf>
    <xf numFmtId="0" fontId="1" fillId="0" borderId="0" xfId="1" applyAlignment="1">
      <alignment horizontal="center" vertical="center"/>
    </xf>
    <xf numFmtId="0" fontId="0" fillId="0" borderId="0" xfId="1" applyFont="1" applyAlignment="1">
      <alignment horizontal="distributed" vertical="center" wrapText="1"/>
    </xf>
    <xf numFmtId="185" fontId="41" fillId="0" borderId="49" xfId="1" applyNumberFormat="1" applyFont="1" applyBorder="1" applyAlignment="1">
      <alignment horizontal="center" vertical="center"/>
    </xf>
    <xf numFmtId="185" fontId="41" fillId="0" borderId="50" xfId="1" applyNumberFormat="1" applyFont="1" applyBorder="1" applyAlignment="1">
      <alignment horizontal="center" vertical="center"/>
    </xf>
    <xf numFmtId="58" fontId="43" fillId="0" borderId="0" xfId="1" applyNumberFormat="1" applyFont="1" applyAlignment="1">
      <alignment horizontal="center" vertical="top"/>
    </xf>
    <xf numFmtId="177" fontId="0" fillId="0" borderId="0" xfId="1" applyNumberFormat="1" applyFont="1" applyAlignment="1">
      <alignment horizontal="left" vertical="center" shrinkToFit="1"/>
    </xf>
    <xf numFmtId="0" fontId="71" fillId="0" borderId="1" xfId="1" applyFont="1" applyBorder="1" applyAlignment="1">
      <alignment horizontal="center" vertical="center" wrapText="1" shrinkToFit="1"/>
    </xf>
    <xf numFmtId="0" fontId="45" fillId="0" borderId="1" xfId="1" applyFont="1" applyBorder="1" applyAlignment="1">
      <alignment horizontal="center" vertical="center"/>
    </xf>
    <xf numFmtId="180" fontId="11" fillId="0" borderId="1" xfId="1" applyNumberFormat="1" applyFont="1" applyBorder="1" applyAlignment="1">
      <alignment horizontal="center" vertical="center"/>
    </xf>
    <xf numFmtId="0" fontId="0" fillId="2" borderId="1" xfId="1" applyFont="1" applyFill="1" applyBorder="1" applyAlignment="1" applyProtection="1">
      <alignment horizontal="center" vertical="center"/>
      <protection locked="0"/>
    </xf>
    <xf numFmtId="0" fontId="0" fillId="2" borderId="2" xfId="1" applyFont="1" applyFill="1" applyBorder="1" applyAlignment="1" applyProtection="1">
      <alignment horizontal="left" vertical="center"/>
      <protection locked="0"/>
    </xf>
    <xf numFmtId="0" fontId="0" fillId="2" borderId="41" xfId="1" applyFont="1" applyFill="1" applyBorder="1" applyAlignment="1" applyProtection="1">
      <alignment horizontal="left" vertical="center"/>
      <protection locked="0"/>
    </xf>
    <xf numFmtId="0" fontId="0" fillId="2" borderId="3" xfId="1" applyFont="1" applyFill="1" applyBorder="1" applyAlignment="1" applyProtection="1">
      <alignment horizontal="left" vertical="center"/>
      <protection locked="0"/>
    </xf>
    <xf numFmtId="0" fontId="0" fillId="2" borderId="70" xfId="1" applyFont="1" applyFill="1" applyBorder="1" applyAlignment="1" applyProtection="1">
      <alignment horizontal="center" vertical="center"/>
      <protection locked="0"/>
    </xf>
    <xf numFmtId="0" fontId="0" fillId="2" borderId="43" xfId="1" applyFont="1" applyFill="1" applyBorder="1" applyAlignment="1" applyProtection="1">
      <alignment horizontal="left" vertical="center"/>
      <protection locked="0"/>
    </xf>
    <xf numFmtId="0" fontId="0" fillId="2" borderId="77" xfId="1" applyFont="1" applyFill="1" applyBorder="1" applyAlignment="1" applyProtection="1">
      <alignment horizontal="left" vertical="center"/>
      <protection locked="0"/>
    </xf>
    <xf numFmtId="0" fontId="0" fillId="2" borderId="106" xfId="1" applyFont="1" applyFill="1" applyBorder="1" applyAlignment="1" applyProtection="1">
      <alignment horizontal="left" vertical="center"/>
      <protection locked="0"/>
    </xf>
    <xf numFmtId="0" fontId="0" fillId="0" borderId="141" xfId="1" applyFont="1" applyBorder="1" applyAlignment="1">
      <alignment horizontal="distributed" vertical="center"/>
    </xf>
    <xf numFmtId="0" fontId="0" fillId="0" borderId="84" xfId="1" applyFont="1" applyBorder="1" applyAlignment="1">
      <alignment horizontal="center" vertical="center"/>
    </xf>
    <xf numFmtId="0" fontId="0" fillId="0" borderId="141" xfId="1" applyFont="1" applyBorder="1" applyAlignment="1">
      <alignment horizontal="center" vertical="center"/>
    </xf>
    <xf numFmtId="0" fontId="0" fillId="0" borderId="87" xfId="1" applyFont="1" applyBorder="1" applyAlignment="1">
      <alignment horizontal="center" vertical="center"/>
    </xf>
    <xf numFmtId="0" fontId="0" fillId="0" borderId="142" xfId="1" applyFont="1" applyBorder="1" applyAlignment="1">
      <alignment horizontal="center" vertical="center"/>
    </xf>
    <xf numFmtId="0" fontId="0" fillId="0" borderId="143" xfId="1" applyFont="1" applyBorder="1" applyAlignment="1">
      <alignment horizontal="center" vertical="center"/>
    </xf>
    <xf numFmtId="0" fontId="0" fillId="0" borderId="138" xfId="1" applyFont="1" applyBorder="1" applyAlignment="1">
      <alignment horizontal="distributed" vertical="center"/>
    </xf>
    <xf numFmtId="0" fontId="0" fillId="0" borderId="38" xfId="1" applyFont="1" applyBorder="1" applyAlignment="1">
      <alignment horizontal="distributed" vertical="center"/>
    </xf>
    <xf numFmtId="0" fontId="0" fillId="0" borderId="12" xfId="1" applyFont="1" applyBorder="1" applyAlignment="1">
      <alignment horizontal="distributed" vertical="center"/>
    </xf>
    <xf numFmtId="0" fontId="0" fillId="0" borderId="136" xfId="1" applyFont="1" applyBorder="1" applyAlignment="1">
      <alignment horizontal="distributed" vertical="center"/>
    </xf>
    <xf numFmtId="0" fontId="0" fillId="0" borderId="29" xfId="1" applyFont="1" applyBorder="1" applyAlignment="1">
      <alignment horizontal="distributed" vertical="center"/>
    </xf>
    <xf numFmtId="0" fontId="0" fillId="0" borderId="25" xfId="1" applyFont="1" applyBorder="1" applyAlignment="1">
      <alignment horizontal="distributed" vertical="center"/>
    </xf>
    <xf numFmtId="0" fontId="0" fillId="0" borderId="39" xfId="1" applyFont="1" applyBorder="1" applyAlignment="1">
      <alignment horizontal="distributed" vertical="center"/>
    </xf>
    <xf numFmtId="0" fontId="0" fillId="0" borderId="139" xfId="1" applyFont="1" applyBorder="1" applyAlignment="1">
      <alignment horizontal="center" vertical="center"/>
    </xf>
    <xf numFmtId="0" fontId="0" fillId="0" borderId="140" xfId="1" applyFont="1" applyBorder="1" applyAlignment="1">
      <alignment horizontal="distributed" vertical="center"/>
    </xf>
    <xf numFmtId="0" fontId="0" fillId="0" borderId="41" xfId="1" applyFont="1" applyBorder="1" applyAlignment="1">
      <alignment horizontal="distributed" vertical="center"/>
    </xf>
    <xf numFmtId="0" fontId="0" fillId="0" borderId="79" xfId="1" applyFont="1" applyBorder="1" applyAlignment="1">
      <alignment horizontal="distributed" vertical="center"/>
    </xf>
    <xf numFmtId="0" fontId="0" fillId="0" borderId="80" xfId="1" applyFont="1" applyBorder="1" applyAlignment="1">
      <alignment horizontal="distributed" vertical="center"/>
    </xf>
    <xf numFmtId="0" fontId="0" fillId="0" borderId="127" xfId="1" applyFont="1" applyBorder="1" applyAlignment="1">
      <alignment horizontal="distributed" vertical="center"/>
    </xf>
    <xf numFmtId="0" fontId="0" fillId="0" borderId="102" xfId="1" applyFont="1" applyBorder="1" applyAlignment="1">
      <alignment horizontal="distributed" vertical="center"/>
    </xf>
    <xf numFmtId="0" fontId="0" fillId="0" borderId="127" xfId="1" applyFont="1" applyBorder="1" applyAlignment="1">
      <alignment horizontal="center" vertical="center"/>
    </xf>
    <xf numFmtId="0" fontId="0" fillId="0" borderId="104" xfId="1" applyFont="1" applyBorder="1" applyAlignment="1">
      <alignment horizontal="center" vertical="center"/>
    </xf>
    <xf numFmtId="0" fontId="0" fillId="5" borderId="36" xfId="1" applyFont="1" applyFill="1" applyBorder="1" applyAlignment="1">
      <alignment horizontal="center" vertical="center" wrapText="1"/>
    </xf>
    <xf numFmtId="0" fontId="0" fillId="5" borderId="1" xfId="1" applyFont="1" applyFill="1" applyBorder="1" applyAlignment="1">
      <alignment horizontal="center" vertical="center" wrapText="1"/>
    </xf>
    <xf numFmtId="0" fontId="0" fillId="0" borderId="36" xfId="1" applyFont="1" applyBorder="1" applyAlignment="1">
      <alignment horizontal="center" vertical="center"/>
    </xf>
    <xf numFmtId="0" fontId="0" fillId="5" borderId="1" xfId="1" applyFont="1" applyFill="1" applyBorder="1" applyAlignment="1">
      <alignment horizontal="center" vertical="center"/>
    </xf>
    <xf numFmtId="0" fontId="11" fillId="0" borderId="1" xfId="1" applyFont="1" applyBorder="1" applyAlignment="1">
      <alignment horizontal="center" vertical="center"/>
    </xf>
    <xf numFmtId="0" fontId="0" fillId="2" borderId="34" xfId="1" applyFont="1" applyFill="1" applyBorder="1" applyAlignment="1" applyProtection="1">
      <alignment horizontal="left" vertical="top" wrapText="1"/>
      <protection locked="0"/>
    </xf>
    <xf numFmtId="0" fontId="0" fillId="2" borderId="68" xfId="1" applyFont="1" applyFill="1" applyBorder="1" applyAlignment="1" applyProtection="1">
      <alignment horizontal="left" vertical="top" wrapText="1"/>
      <protection locked="0"/>
    </xf>
    <xf numFmtId="0" fontId="0" fillId="0" borderId="80" xfId="1" applyFont="1" applyBorder="1" applyAlignment="1">
      <alignment horizontal="left" vertical="center" wrapText="1"/>
    </xf>
    <xf numFmtId="0" fontId="0" fillId="0" borderId="104" xfId="1" applyFont="1" applyBorder="1" applyAlignment="1">
      <alignment horizontal="left" vertical="center" wrapText="1"/>
    </xf>
    <xf numFmtId="0" fontId="0" fillId="0" borderId="128" xfId="1" applyFont="1" applyBorder="1" applyAlignment="1">
      <alignment horizontal="distributed" vertical="center"/>
    </xf>
    <xf numFmtId="0" fontId="0" fillId="0" borderId="129" xfId="1" applyFont="1" applyBorder="1" applyAlignment="1">
      <alignment horizontal="distributed" vertical="center"/>
    </xf>
    <xf numFmtId="0" fontId="0" fillId="0" borderId="130" xfId="1" applyFont="1" applyBorder="1" applyAlignment="1">
      <alignment horizontal="distributed" vertical="center"/>
    </xf>
    <xf numFmtId="0" fontId="0" fillId="0" borderId="0" xfId="1" applyFont="1" applyAlignment="1">
      <alignment horizontal="center"/>
    </xf>
    <xf numFmtId="0" fontId="0" fillId="0" borderId="97" xfId="1" applyFont="1" applyBorder="1" applyAlignment="1">
      <alignment horizontal="center"/>
    </xf>
    <xf numFmtId="0" fontId="0" fillId="0" borderId="131" xfId="1" applyFont="1" applyBorder="1" applyAlignment="1">
      <alignment horizontal="distributed" vertical="center"/>
    </xf>
    <xf numFmtId="0" fontId="0" fillId="0" borderId="57" xfId="1" applyFont="1" applyBorder="1" applyAlignment="1">
      <alignment horizontal="center" vertical="center"/>
    </xf>
    <xf numFmtId="0" fontId="0" fillId="0" borderId="132" xfId="1" applyFont="1" applyBorder="1" applyAlignment="1">
      <alignment horizontal="distributed" vertical="center"/>
    </xf>
    <xf numFmtId="0" fontId="0" fillId="0" borderId="89" xfId="1" applyFont="1" applyBorder="1" applyAlignment="1">
      <alignment horizontal="distributed" vertical="center"/>
    </xf>
    <xf numFmtId="0" fontId="0" fillId="0" borderId="133" xfId="1" applyFont="1" applyBorder="1" applyAlignment="1">
      <alignment horizontal="distributed" vertical="center"/>
    </xf>
    <xf numFmtId="0" fontId="0" fillId="0" borderId="88" xfId="1" applyFont="1" applyBorder="1" applyAlignment="1">
      <alignment horizontal="center" vertical="center"/>
    </xf>
    <xf numFmtId="0" fontId="0" fillId="0" borderId="89" xfId="1" applyFont="1" applyBorder="1" applyAlignment="1">
      <alignment horizontal="center" vertical="center"/>
    </xf>
    <xf numFmtId="0" fontId="0" fillId="0" borderId="90" xfId="1" applyFont="1" applyBorder="1" applyAlignment="1">
      <alignment horizontal="center" vertical="center"/>
    </xf>
    <xf numFmtId="0" fontId="0" fillId="0" borderId="29" xfId="1" applyFont="1" applyBorder="1" applyAlignment="1">
      <alignment horizontal="center" vertical="center"/>
    </xf>
    <xf numFmtId="0" fontId="0" fillId="0" borderId="92" xfId="1" applyFont="1" applyBorder="1" applyAlignment="1">
      <alignment horizontal="center" vertical="center"/>
    </xf>
    <xf numFmtId="0" fontId="0" fillId="0" borderId="134" xfId="1" applyFont="1" applyBorder="1" applyAlignment="1">
      <alignment horizontal="distributed" vertical="center"/>
    </xf>
    <xf numFmtId="0" fontId="0" fillId="0" borderId="137" xfId="1" applyFont="1" applyBorder="1" applyAlignment="1">
      <alignment horizontal="distributed" vertical="center"/>
    </xf>
    <xf numFmtId="0" fontId="0" fillId="0" borderId="135" xfId="1" applyFont="1" applyBorder="1" applyAlignment="1">
      <alignment horizontal="center" vertical="center"/>
    </xf>
    <xf numFmtId="0" fontId="0" fillId="0" borderId="98" xfId="1" applyFont="1" applyBorder="1" applyAlignment="1">
      <alignment horizontal="center" vertical="center"/>
    </xf>
    <xf numFmtId="0" fontId="0" fillId="0" borderId="79" xfId="1" applyFont="1" applyBorder="1" applyAlignment="1">
      <alignment horizontal="center" vertical="center"/>
    </xf>
    <xf numFmtId="0" fontId="0" fillId="0" borderId="81" xfId="1" applyFont="1" applyBorder="1" applyAlignment="1">
      <alignment horizontal="center" vertical="center"/>
    </xf>
    <xf numFmtId="0" fontId="0" fillId="0" borderId="82" xfId="1" applyFont="1" applyBorder="1" applyAlignment="1">
      <alignment horizontal="right" vertical="center"/>
    </xf>
    <xf numFmtId="0" fontId="0" fillId="0" borderId="80" xfId="1" applyFont="1" applyBorder="1" applyAlignment="1">
      <alignment horizontal="right" vertical="center"/>
    </xf>
    <xf numFmtId="0" fontId="0" fillId="0" borderId="145" xfId="1" applyFont="1" applyBorder="1" applyAlignment="1">
      <alignment horizontal="distributed" vertical="center"/>
    </xf>
    <xf numFmtId="0" fontId="0" fillId="0" borderId="99" xfId="1" applyFont="1" applyBorder="1" applyAlignment="1">
      <alignment horizontal="center" vertical="center"/>
    </xf>
    <xf numFmtId="0" fontId="0" fillId="0" borderId="76" xfId="1" applyFont="1" applyBorder="1" applyAlignment="1">
      <alignment horizontal="center" vertical="center"/>
    </xf>
    <xf numFmtId="0" fontId="0" fillId="0" borderId="42" xfId="1" applyFont="1" applyBorder="1" applyAlignment="1">
      <alignment horizontal="distributed" vertical="center"/>
    </xf>
    <xf numFmtId="0" fontId="0" fillId="0" borderId="77" xfId="1" applyFont="1" applyBorder="1" applyAlignment="1">
      <alignment horizontal="distributed" vertical="center"/>
    </xf>
    <xf numFmtId="0" fontId="0" fillId="0" borderId="45" xfId="1" applyFont="1" applyBorder="1" applyAlignment="1">
      <alignment horizontal="center" vertical="center"/>
    </xf>
    <xf numFmtId="0" fontId="0" fillId="0" borderId="146" xfId="1" applyFont="1" applyBorder="1" applyAlignment="1">
      <alignment horizontal="center" vertical="center"/>
    </xf>
    <xf numFmtId="0" fontId="0" fillId="0" borderId="147" xfId="1" applyFont="1" applyBorder="1" applyAlignment="1">
      <alignment horizontal="distributed" vertical="center"/>
    </xf>
    <xf numFmtId="0" fontId="0" fillId="0" borderId="61" xfId="1" applyFont="1" applyBorder="1" applyAlignment="1">
      <alignment horizontal="center" vertical="center"/>
    </xf>
    <xf numFmtId="0" fontId="0" fillId="0" borderId="57" xfId="1" applyFont="1" applyBorder="1" applyAlignment="1">
      <alignment horizontal="center"/>
    </xf>
    <xf numFmtId="0" fontId="0" fillId="0" borderId="34" xfId="1" applyFont="1" applyBorder="1" applyAlignment="1">
      <alignment horizontal="left" vertical="center"/>
    </xf>
    <xf numFmtId="0" fontId="0" fillId="0" borderId="0" xfId="1" applyFont="1" applyAlignment="1">
      <alignment horizontal="left" vertical="center"/>
    </xf>
    <xf numFmtId="0" fontId="0" fillId="0" borderId="97" xfId="1" applyFont="1" applyBorder="1" applyAlignment="1">
      <alignment horizontal="left" vertical="center"/>
    </xf>
    <xf numFmtId="0" fontId="0" fillId="0" borderId="144" xfId="1" applyFont="1" applyBorder="1" applyAlignment="1">
      <alignment horizontal="distributed" vertical="center"/>
    </xf>
    <xf numFmtId="0" fontId="0" fillId="0" borderId="57" xfId="1" applyFont="1" applyBorder="1" applyAlignment="1">
      <alignment horizontal="left" vertical="center"/>
    </xf>
    <xf numFmtId="0" fontId="0" fillId="0" borderId="92" xfId="1" applyFont="1" applyBorder="1" applyAlignment="1">
      <alignment horizontal="left" vertical="center"/>
    </xf>
    <xf numFmtId="0" fontId="0" fillId="0" borderId="98" xfId="1" applyFont="1" applyBorder="1" applyAlignment="1">
      <alignment horizontal="left" vertical="center"/>
    </xf>
    <xf numFmtId="0" fontId="0" fillId="0" borderId="56" xfId="1" applyFont="1" applyBorder="1" applyAlignment="1">
      <alignment horizontal="distributed" vertical="center"/>
    </xf>
    <xf numFmtId="177" fontId="0" fillId="0" borderId="41" xfId="1" applyNumberFormat="1" applyFont="1" applyBorder="1" applyAlignment="1">
      <alignment horizontal="center" vertical="center"/>
    </xf>
    <xf numFmtId="0" fontId="0" fillId="0" borderId="150" xfId="1" applyFont="1" applyBorder="1" applyAlignment="1">
      <alignment horizontal="distributed" vertical="center"/>
    </xf>
    <xf numFmtId="0" fontId="0" fillId="0" borderId="153" xfId="1" applyFont="1" applyBorder="1" applyAlignment="1">
      <alignment horizontal="distributed" vertical="center"/>
    </xf>
    <xf numFmtId="0" fontId="0" fillId="0" borderId="154" xfId="1" applyFont="1" applyBorder="1" applyAlignment="1">
      <alignment horizontal="distributed" vertical="center"/>
    </xf>
    <xf numFmtId="178" fontId="0" fillId="0" borderId="22" xfId="1" applyNumberFormat="1" applyFont="1" applyBorder="1" applyAlignment="1">
      <alignment horizontal="center" vertical="center"/>
    </xf>
    <xf numFmtId="178" fontId="0" fillId="0" borderId="23" xfId="1" applyNumberFormat="1" applyFont="1" applyBorder="1" applyAlignment="1">
      <alignment horizontal="center" vertical="center"/>
    </xf>
    <xf numFmtId="178" fontId="0" fillId="0" borderId="35" xfId="1" applyNumberFormat="1" applyFont="1" applyBorder="1" applyAlignment="1">
      <alignment horizontal="center" vertical="center"/>
    </xf>
    <xf numFmtId="178" fontId="0" fillId="0" borderId="29" xfId="1" applyNumberFormat="1" applyFont="1" applyBorder="1" applyAlignment="1">
      <alignment horizontal="center" vertical="center"/>
    </xf>
    <xf numFmtId="178" fontId="0" fillId="0" borderId="98" xfId="1" applyNumberFormat="1" applyFont="1" applyBorder="1" applyAlignment="1">
      <alignment horizontal="center" vertical="center"/>
    </xf>
    <xf numFmtId="182" fontId="0" fillId="0" borderId="49" xfId="1" applyNumberFormat="1" applyFont="1" applyBorder="1" applyAlignment="1">
      <alignment vertical="center"/>
    </xf>
    <xf numFmtId="182" fontId="1" fillId="0" borderId="47" xfId="4" applyNumberFormat="1" applyBorder="1">
      <alignment vertical="center"/>
    </xf>
    <xf numFmtId="182" fontId="1" fillId="0" borderId="50" xfId="4" applyNumberFormat="1" applyBorder="1">
      <alignment vertical="center"/>
    </xf>
    <xf numFmtId="0" fontId="0" fillId="0" borderId="148" xfId="1" applyFont="1" applyBorder="1" applyAlignment="1">
      <alignment horizontal="distributed" vertical="center"/>
    </xf>
    <xf numFmtId="0" fontId="0" fillId="0" borderId="149" xfId="1" applyFont="1" applyBorder="1" applyAlignment="1">
      <alignment horizontal="distributed" vertical="center"/>
    </xf>
    <xf numFmtId="0" fontId="0" fillId="0" borderId="151" xfId="1" applyFont="1" applyBorder="1" applyAlignment="1">
      <alignment horizontal="distributed" vertical="center"/>
    </xf>
    <xf numFmtId="0" fontId="0" fillId="0" borderId="152" xfId="1" applyFont="1" applyBorder="1" applyAlignment="1">
      <alignment horizontal="distributed" vertical="center"/>
    </xf>
    <xf numFmtId="0" fontId="1" fillId="0" borderId="47" xfId="4" applyBorder="1" applyAlignment="1">
      <alignment horizontal="distributed" vertical="center"/>
    </xf>
    <xf numFmtId="0" fontId="1" fillId="0" borderId="48" xfId="4" applyBorder="1" applyAlignment="1">
      <alignment horizontal="distributed" vertical="center"/>
    </xf>
    <xf numFmtId="183" fontId="0" fillId="0" borderId="49" xfId="1" applyNumberFormat="1" applyFont="1" applyBorder="1" applyAlignment="1">
      <alignment vertical="center"/>
    </xf>
    <xf numFmtId="183" fontId="0" fillId="0" borderId="47" xfId="1" applyNumberFormat="1" applyFont="1" applyBorder="1" applyAlignment="1">
      <alignment vertical="center"/>
    </xf>
    <xf numFmtId="183" fontId="0" fillId="0" borderId="48" xfId="1" applyNumberFormat="1" applyFont="1" applyBorder="1" applyAlignment="1">
      <alignment vertical="center"/>
    </xf>
    <xf numFmtId="0" fontId="0" fillId="0" borderId="31" xfId="1" applyFont="1" applyBorder="1" applyAlignment="1">
      <alignment horizontal="distributed" vertical="center"/>
    </xf>
    <xf numFmtId="0" fontId="1" fillId="0" borderId="31" xfId="4" applyBorder="1" applyAlignment="1">
      <alignment horizontal="distributed" vertical="center"/>
    </xf>
    <xf numFmtId="178" fontId="0" fillId="2" borderId="2" xfId="1" applyNumberFormat="1" applyFont="1" applyFill="1" applyBorder="1" applyAlignment="1" applyProtection="1">
      <alignment horizontal="center" vertical="center"/>
      <protection locked="0"/>
    </xf>
    <xf numFmtId="178" fontId="0" fillId="2" borderId="41" xfId="1" applyNumberFormat="1" applyFont="1" applyFill="1" applyBorder="1" applyAlignment="1" applyProtection="1">
      <alignment horizontal="center" vertical="center"/>
      <protection locked="0"/>
    </xf>
    <xf numFmtId="178" fontId="0" fillId="2" borderId="76" xfId="1" applyNumberFormat="1" applyFont="1" applyFill="1" applyBorder="1" applyAlignment="1" applyProtection="1">
      <alignment horizontal="center" vertical="center"/>
      <protection locked="0"/>
    </xf>
    <xf numFmtId="178" fontId="0" fillId="0" borderId="70" xfId="1" applyNumberFormat="1" applyFont="1" applyBorder="1" applyAlignment="1">
      <alignment horizontal="center" vertical="center"/>
    </xf>
    <xf numFmtId="178" fontId="0" fillId="0" borderId="43" xfId="1" applyNumberFormat="1" applyFont="1" applyBorder="1" applyAlignment="1">
      <alignment horizontal="center" vertical="center"/>
    </xf>
    <xf numFmtId="178" fontId="0" fillId="0" borderId="44" xfId="1" applyNumberFormat="1" applyFont="1" applyBorder="1" applyAlignment="1">
      <alignment horizontal="center" vertical="center"/>
    </xf>
    <xf numFmtId="0" fontId="0" fillId="2" borderId="106" xfId="1" applyFont="1" applyFill="1" applyBorder="1" applyAlignment="1" applyProtection="1">
      <alignment horizontal="distributed" vertical="center"/>
      <protection locked="0"/>
    </xf>
    <xf numFmtId="0" fontId="0" fillId="2" borderId="70" xfId="1" applyFont="1" applyFill="1" applyBorder="1" applyAlignment="1" applyProtection="1">
      <alignment horizontal="distributed" vertical="center"/>
      <protection locked="0"/>
    </xf>
    <xf numFmtId="0" fontId="0" fillId="2" borderId="3" xfId="1" applyFont="1" applyFill="1" applyBorder="1" applyAlignment="1" applyProtection="1">
      <alignment horizontal="distributed" vertical="center"/>
      <protection locked="0"/>
    </xf>
    <xf numFmtId="0" fontId="0" fillId="2" borderId="1" xfId="1" applyFont="1" applyFill="1" applyBorder="1" applyAlignment="1" applyProtection="1">
      <alignment horizontal="distributed" vertical="center"/>
      <protection locked="0"/>
    </xf>
    <xf numFmtId="178" fontId="0" fillId="0" borderId="37" xfId="1" applyNumberFormat="1" applyFont="1" applyBorder="1" applyAlignment="1">
      <alignment horizontal="center" vertical="center"/>
    </xf>
    <xf numFmtId="0" fontId="0" fillId="0" borderId="68" xfId="1" applyFont="1" applyBorder="1" applyAlignment="1">
      <alignment horizontal="center" vertical="center"/>
    </xf>
    <xf numFmtId="0" fontId="0" fillId="0" borderId="59" xfId="1" applyFont="1" applyBorder="1" applyAlignment="1">
      <alignment horizontal="center" vertical="center"/>
    </xf>
    <xf numFmtId="0" fontId="0" fillId="0" borderId="106" xfId="1" applyFont="1" applyBorder="1" applyAlignment="1">
      <alignment horizontal="center" vertical="center"/>
    </xf>
    <xf numFmtId="0" fontId="1" fillId="0" borderId="106" xfId="4" applyBorder="1">
      <alignment vertical="center"/>
    </xf>
    <xf numFmtId="0" fontId="0" fillId="0" borderId="48" xfId="1" applyFont="1" applyBorder="1" applyAlignment="1">
      <alignment horizontal="center" vertical="center"/>
    </xf>
    <xf numFmtId="0" fontId="0" fillId="0" borderId="32" xfId="1" applyFont="1" applyBorder="1" applyAlignment="1">
      <alignment horizontal="center" vertical="center"/>
    </xf>
    <xf numFmtId="0" fontId="0" fillId="0" borderId="51" xfId="1" applyFont="1" applyBorder="1" applyAlignment="1">
      <alignment horizontal="center" vertical="center"/>
    </xf>
    <xf numFmtId="0" fontId="0" fillId="0" borderId="58" xfId="1" applyFont="1" applyBorder="1" applyAlignment="1">
      <alignment horizontal="center" vertical="center"/>
    </xf>
    <xf numFmtId="178" fontId="0" fillId="2" borderId="43" xfId="1" applyNumberFormat="1" applyFont="1" applyFill="1" applyBorder="1" applyAlignment="1" applyProtection="1">
      <alignment horizontal="center" vertical="center"/>
      <protection locked="0"/>
    </xf>
    <xf numFmtId="178" fontId="0" fillId="2" borderId="77" xfId="1" applyNumberFormat="1" applyFont="1" applyFill="1" applyBorder="1" applyAlignment="1" applyProtection="1">
      <alignment horizontal="center" vertical="center"/>
      <protection locked="0"/>
    </xf>
    <xf numFmtId="178" fontId="0" fillId="2" borderId="78" xfId="1" applyNumberFormat="1" applyFont="1" applyFill="1" applyBorder="1" applyAlignment="1" applyProtection="1">
      <alignment horizontal="center" vertical="center"/>
      <protection locked="0"/>
    </xf>
    <xf numFmtId="0" fontId="0" fillId="5" borderId="51" xfId="1" applyFont="1" applyFill="1" applyBorder="1" applyAlignment="1">
      <alignment horizontal="center" vertical="center" wrapText="1"/>
    </xf>
    <xf numFmtId="0" fontId="0" fillId="5" borderId="54" xfId="1" applyFont="1" applyFill="1" applyBorder="1" applyAlignment="1">
      <alignment horizontal="center" vertical="center" wrapText="1"/>
    </xf>
    <xf numFmtId="0" fontId="0" fillId="5" borderId="55" xfId="1" applyFont="1" applyFill="1" applyBorder="1" applyAlignment="1">
      <alignment horizontal="center" vertical="center" wrapText="1"/>
    </xf>
    <xf numFmtId="0" fontId="0" fillId="5" borderId="58" xfId="1" applyFont="1" applyFill="1" applyBorder="1" applyAlignment="1">
      <alignment horizontal="center" vertical="center" wrapText="1"/>
    </xf>
    <xf numFmtId="0" fontId="0" fillId="5" borderId="45" xfId="1" applyFont="1" applyFill="1" applyBorder="1" applyAlignment="1">
      <alignment horizontal="center" vertical="center" wrapText="1"/>
    </xf>
    <xf numFmtId="0" fontId="0" fillId="5" borderId="61" xfId="1" applyFont="1" applyFill="1" applyBorder="1" applyAlignment="1">
      <alignment horizontal="center" vertical="center" wrapText="1"/>
    </xf>
    <xf numFmtId="0" fontId="0" fillId="5" borderId="52" xfId="1" applyFont="1" applyFill="1" applyBorder="1" applyAlignment="1">
      <alignment horizontal="center" vertical="center"/>
    </xf>
    <xf numFmtId="0" fontId="0" fillId="5" borderId="71" xfId="1" applyFont="1" applyFill="1" applyBorder="1" applyAlignment="1">
      <alignment horizontal="center" vertical="center"/>
    </xf>
    <xf numFmtId="0" fontId="0" fillId="0" borderId="54" xfId="1" applyFont="1" applyBorder="1" applyAlignment="1">
      <alignment horizontal="center" vertical="center" shrinkToFit="1"/>
    </xf>
    <xf numFmtId="0" fontId="0" fillId="0" borderId="47" xfId="1" applyFont="1" applyBorder="1" applyAlignment="1">
      <alignment horizontal="center" vertical="center" shrinkToFit="1"/>
    </xf>
    <xf numFmtId="0" fontId="0" fillId="0" borderId="50" xfId="1" applyFont="1" applyBorder="1" applyAlignment="1">
      <alignment horizontal="center" vertical="center" shrinkToFit="1"/>
    </xf>
    <xf numFmtId="0" fontId="0" fillId="0" borderId="43" xfId="1" applyFont="1" applyBorder="1" applyAlignment="1">
      <alignment horizontal="distributed" vertical="center"/>
    </xf>
    <xf numFmtId="0" fontId="0" fillId="0" borderId="62" xfId="1" applyFont="1" applyBorder="1" applyAlignment="1">
      <alignment horizontal="center" vertical="center" textRotation="255"/>
    </xf>
    <xf numFmtId="0" fontId="0" fillId="0" borderId="66" xfId="1" applyFont="1" applyBorder="1" applyAlignment="1">
      <alignment horizontal="center" vertical="center" textRotation="255"/>
    </xf>
    <xf numFmtId="0" fontId="0" fillId="0" borderId="63" xfId="1" applyFont="1" applyBorder="1" applyAlignment="1">
      <alignment horizontal="distributed" vertical="center" wrapText="1"/>
    </xf>
    <xf numFmtId="0" fontId="1" fillId="0" borderId="54" xfId="4" applyBorder="1" applyAlignment="1">
      <alignment horizontal="distributed" vertical="center"/>
    </xf>
    <xf numFmtId="0" fontId="1" fillId="0" borderId="52" xfId="4" applyBorder="1" applyAlignment="1">
      <alignment horizontal="distributed" vertical="center"/>
    </xf>
    <xf numFmtId="0" fontId="1" fillId="0" borderId="34" xfId="4" applyBorder="1" applyAlignment="1">
      <alignment horizontal="distributed" vertical="center"/>
    </xf>
    <xf numFmtId="0" fontId="1" fillId="0" borderId="0" xfId="4" applyAlignment="1">
      <alignment horizontal="distributed" vertical="center"/>
    </xf>
    <xf numFmtId="0" fontId="1" fillId="0" borderId="39" xfId="4" applyBorder="1" applyAlignment="1">
      <alignment horizontal="distributed" vertical="center"/>
    </xf>
    <xf numFmtId="0" fontId="1" fillId="0" borderId="68" xfId="4" applyBorder="1" applyAlignment="1">
      <alignment horizontal="distributed" vertical="center"/>
    </xf>
    <xf numFmtId="0" fontId="1" fillId="0" borderId="45" xfId="4" applyBorder="1" applyAlignment="1">
      <alignment horizontal="distributed" vertical="center"/>
    </xf>
    <xf numFmtId="0" fontId="1" fillId="0" borderId="59" xfId="4" applyBorder="1" applyAlignment="1">
      <alignment horizontal="distributed" vertical="center"/>
    </xf>
    <xf numFmtId="38" fontId="0" fillId="0" borderId="63" xfId="3" applyFont="1" applyBorder="1" applyAlignment="1" applyProtection="1">
      <alignment horizontal="center" vertical="center"/>
    </xf>
    <xf numFmtId="38" fontId="0" fillId="0" borderId="54" xfId="3" applyFont="1" applyBorder="1" applyAlignment="1" applyProtection="1">
      <alignment horizontal="center" vertical="center"/>
    </xf>
    <xf numFmtId="38" fontId="0" fillId="0" borderId="52" xfId="3" applyFont="1" applyBorder="1" applyAlignment="1" applyProtection="1">
      <alignment horizontal="center" vertical="center"/>
    </xf>
    <xf numFmtId="38" fontId="0" fillId="0" borderId="34"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39" xfId="3" applyFont="1" applyBorder="1" applyAlignment="1" applyProtection="1">
      <alignment horizontal="center" vertical="center"/>
    </xf>
    <xf numFmtId="38" fontId="0" fillId="0" borderId="68" xfId="3" applyFont="1" applyBorder="1" applyAlignment="1" applyProtection="1">
      <alignment horizontal="center" vertical="center"/>
    </xf>
    <xf numFmtId="38" fontId="0" fillId="0" borderId="45" xfId="3" applyFont="1" applyBorder="1" applyAlignment="1" applyProtection="1">
      <alignment horizontal="center" vertical="center"/>
    </xf>
    <xf numFmtId="38" fontId="0" fillId="0" borderId="59" xfId="3" applyFont="1" applyBorder="1" applyAlignment="1" applyProtection="1">
      <alignment horizontal="center" vertical="center"/>
    </xf>
    <xf numFmtId="0" fontId="0" fillId="0" borderId="10" xfId="1" applyFont="1" applyBorder="1" applyAlignment="1">
      <alignment horizontal="distributed" vertical="center"/>
    </xf>
    <xf numFmtId="0" fontId="0" fillId="0" borderId="34" xfId="1" applyFont="1" applyBorder="1" applyAlignment="1">
      <alignment horizontal="center" vertical="center"/>
    </xf>
    <xf numFmtId="0" fontId="0" fillId="0" borderId="39" xfId="1" applyFont="1" applyBorder="1" applyAlignment="1">
      <alignment horizontal="center" vertical="center"/>
    </xf>
    <xf numFmtId="0" fontId="1" fillId="0" borderId="29" xfId="4" applyBorder="1">
      <alignment vertical="center"/>
    </xf>
    <xf numFmtId="0" fontId="1" fillId="0" borderId="25" xfId="4" applyBorder="1">
      <alignment vertical="center"/>
    </xf>
    <xf numFmtId="0" fontId="0" fillId="2" borderId="34" xfId="1" applyFont="1" applyFill="1" applyBorder="1" applyAlignment="1" applyProtection="1">
      <alignment horizontal="center" vertical="center"/>
      <protection locked="0"/>
    </xf>
    <xf numFmtId="0" fontId="0" fillId="2" borderId="0" xfId="1" applyFont="1" applyFill="1" applyAlignment="1" applyProtection="1">
      <alignment horizontal="center" vertical="center"/>
      <protection locked="0"/>
    </xf>
    <xf numFmtId="0" fontId="0" fillId="2" borderId="57" xfId="1" applyFont="1" applyFill="1" applyBorder="1" applyAlignment="1" applyProtection="1">
      <alignment horizontal="center" vertical="center"/>
      <protection locked="0"/>
    </xf>
    <xf numFmtId="0" fontId="0" fillId="2" borderId="68" xfId="1" applyFont="1" applyFill="1" applyBorder="1" applyAlignment="1" applyProtection="1">
      <alignment horizontal="center" vertical="center"/>
      <protection locked="0"/>
    </xf>
    <xf numFmtId="0" fontId="0" fillId="2" borderId="45" xfId="1" applyFont="1" applyFill="1" applyBorder="1" applyAlignment="1" applyProtection="1">
      <alignment horizontal="center" vertical="center"/>
      <protection locked="0"/>
    </xf>
    <xf numFmtId="0" fontId="0" fillId="2" borderId="61" xfId="1" applyFont="1" applyFill="1" applyBorder="1" applyAlignment="1" applyProtection="1">
      <alignment horizontal="center" vertical="center"/>
      <protection locked="0"/>
    </xf>
    <xf numFmtId="0" fontId="0" fillId="0" borderId="2" xfId="1" applyFont="1" applyBorder="1" applyAlignment="1">
      <alignment horizontal="distributed" vertical="center"/>
    </xf>
    <xf numFmtId="0" fontId="1" fillId="0" borderId="3" xfId="4" applyBorder="1">
      <alignment vertical="center"/>
    </xf>
    <xf numFmtId="0" fontId="1" fillId="3" borderId="155" xfId="4" applyFill="1" applyBorder="1" applyAlignment="1">
      <alignment horizontal="center" vertical="center"/>
    </xf>
    <xf numFmtId="0" fontId="1" fillId="3" borderId="156" xfId="4" applyFill="1" applyBorder="1" applyAlignment="1">
      <alignment horizontal="center" vertical="center"/>
    </xf>
    <xf numFmtId="0" fontId="1" fillId="3" borderId="157" xfId="4" applyFill="1" applyBorder="1" applyAlignment="1">
      <alignment horizontal="center" vertical="center"/>
    </xf>
    <xf numFmtId="0" fontId="1" fillId="3" borderId="158" xfId="4" applyFill="1" applyBorder="1" applyAlignment="1">
      <alignment horizontal="center" vertical="center"/>
    </xf>
    <xf numFmtId="0" fontId="1" fillId="3" borderId="159" xfId="4" applyFill="1" applyBorder="1" applyAlignment="1">
      <alignment horizontal="center" vertical="center"/>
    </xf>
    <xf numFmtId="0" fontId="1" fillId="3" borderId="160" xfId="4" applyFill="1" applyBorder="1" applyAlignment="1">
      <alignment horizontal="center" vertical="center"/>
    </xf>
    <xf numFmtId="0" fontId="0" fillId="0" borderId="33" xfId="1" applyFont="1" applyBorder="1" applyAlignment="1">
      <alignment horizontal="center" vertical="center"/>
    </xf>
    <xf numFmtId="0" fontId="0" fillId="0" borderId="69" xfId="1" applyFont="1" applyBorder="1" applyAlignment="1">
      <alignment horizontal="center" vertical="center"/>
    </xf>
    <xf numFmtId="0" fontId="0" fillId="0" borderId="45" xfId="1" applyFont="1" applyBorder="1" applyAlignment="1">
      <alignment horizontal="distributed" vertical="center"/>
    </xf>
    <xf numFmtId="0" fontId="18" fillId="0" borderId="34" xfId="1" applyFont="1" applyBorder="1" applyAlignment="1">
      <alignment horizontal="distributed" vertical="center" wrapText="1"/>
    </xf>
    <xf numFmtId="0" fontId="18" fillId="0" borderId="0" xfId="1" applyFont="1" applyAlignment="1">
      <alignment horizontal="distributed" vertical="center" wrapText="1"/>
    </xf>
    <xf numFmtId="0" fontId="18" fillId="0" borderId="39" xfId="1" applyFont="1" applyBorder="1" applyAlignment="1">
      <alignment horizontal="distributed" vertical="center" wrapText="1"/>
    </xf>
    <xf numFmtId="0" fontId="18" fillId="0" borderId="23" xfId="1" applyFont="1" applyBorder="1" applyAlignment="1">
      <alignment horizontal="distributed" vertical="center" wrapText="1"/>
    </xf>
    <xf numFmtId="0" fontId="18" fillId="0" borderId="29" xfId="1" applyFont="1" applyBorder="1" applyAlignment="1">
      <alignment horizontal="distributed" vertical="center" wrapText="1"/>
    </xf>
    <xf numFmtId="0" fontId="18" fillId="0" borderId="25" xfId="1" applyFont="1" applyBorder="1" applyAlignment="1">
      <alignment horizontal="distributed" vertical="center" wrapText="1"/>
    </xf>
    <xf numFmtId="0" fontId="0" fillId="0" borderId="10" xfId="1" applyFont="1" applyBorder="1" applyAlignment="1">
      <alignment horizontal="distributed" vertical="center" wrapText="1"/>
    </xf>
    <xf numFmtId="0" fontId="0" fillId="0" borderId="38" xfId="1" applyFont="1" applyBorder="1" applyAlignment="1">
      <alignment horizontal="distributed" vertical="center" wrapText="1"/>
    </xf>
    <xf numFmtId="0" fontId="0" fillId="0" borderId="12" xfId="1" applyFont="1" applyBorder="1" applyAlignment="1">
      <alignment horizontal="distributed" vertical="center" wrapText="1"/>
    </xf>
    <xf numFmtId="0" fontId="0" fillId="0" borderId="23" xfId="1" applyFont="1" applyBorder="1" applyAlignment="1">
      <alignment horizontal="distributed" vertical="center" wrapText="1"/>
    </xf>
    <xf numFmtId="0" fontId="0" fillId="0" borderId="29" xfId="1" applyFont="1" applyBorder="1" applyAlignment="1">
      <alignment horizontal="distributed" vertical="center" wrapText="1"/>
    </xf>
    <xf numFmtId="0" fontId="0" fillId="0" borderId="25" xfId="1" applyFont="1" applyBorder="1" applyAlignment="1">
      <alignment horizontal="distributed" vertical="center" wrapText="1"/>
    </xf>
    <xf numFmtId="0" fontId="1" fillId="0" borderId="80" xfId="4" applyBorder="1">
      <alignment vertical="center"/>
    </xf>
    <xf numFmtId="0" fontId="1" fillId="0" borderId="127" xfId="4" applyBorder="1">
      <alignment vertical="center"/>
    </xf>
    <xf numFmtId="0" fontId="1" fillId="3" borderId="161" xfId="4" applyFill="1" applyBorder="1" applyAlignment="1">
      <alignment horizontal="center" vertical="center"/>
    </xf>
    <xf numFmtId="0" fontId="1" fillId="3" borderId="162" xfId="4" applyFill="1" applyBorder="1" applyAlignment="1">
      <alignment horizontal="center" vertical="center"/>
    </xf>
    <xf numFmtId="0" fontId="1" fillId="3" borderId="163" xfId="4" applyFill="1" applyBorder="1" applyAlignment="1">
      <alignment horizontal="center" vertical="center"/>
    </xf>
    <xf numFmtId="0" fontId="0" fillId="0" borderId="49" xfId="1" applyFont="1" applyBorder="1" applyAlignment="1">
      <alignment horizontal="center" vertical="center"/>
    </xf>
    <xf numFmtId="0" fontId="1" fillId="0" borderId="47" xfId="4" applyBorder="1">
      <alignment vertical="center"/>
    </xf>
    <xf numFmtId="0" fontId="1" fillId="0" borderId="48" xfId="4" applyBorder="1">
      <alignment vertical="center"/>
    </xf>
    <xf numFmtId="0" fontId="0" fillId="2" borderId="49" xfId="1" applyFont="1" applyFill="1" applyBorder="1" applyAlignment="1" applyProtection="1">
      <alignment horizontal="center" vertical="center"/>
      <protection locked="0"/>
    </xf>
    <xf numFmtId="0" fontId="0" fillId="2" borderId="47" xfId="1" applyFont="1" applyFill="1" applyBorder="1" applyAlignment="1" applyProtection="1">
      <alignment horizontal="center" vertical="center"/>
      <protection locked="0"/>
    </xf>
    <xf numFmtId="0" fontId="0" fillId="2" borderId="50" xfId="1" applyFont="1" applyFill="1" applyBorder="1" applyAlignment="1" applyProtection="1">
      <alignment horizontal="center" vertical="center"/>
      <protection locked="0"/>
    </xf>
    <xf numFmtId="0" fontId="0" fillId="0" borderId="67" xfId="1" applyFont="1" applyBorder="1" applyAlignment="1">
      <alignment horizontal="center" vertical="center" textRotation="255"/>
    </xf>
    <xf numFmtId="0" fontId="0" fillId="0" borderId="54" xfId="1" applyFont="1" applyBorder="1" applyAlignment="1">
      <alignment horizontal="distributed" vertical="center" wrapText="1"/>
    </xf>
    <xf numFmtId="0" fontId="0" fillId="0" borderId="52" xfId="1" applyFont="1" applyBorder="1" applyAlignment="1">
      <alignment horizontal="distributed" vertical="center" wrapText="1"/>
    </xf>
    <xf numFmtId="0" fontId="0" fillId="0" borderId="34" xfId="1" applyFont="1" applyBorder="1" applyAlignment="1">
      <alignment horizontal="distributed" vertical="center" wrapText="1"/>
    </xf>
    <xf numFmtId="0" fontId="0" fillId="0" borderId="39" xfId="1" applyFont="1" applyBorder="1" applyAlignment="1">
      <alignment horizontal="distributed" vertical="center" wrapText="1"/>
    </xf>
    <xf numFmtId="0" fontId="0" fillId="0" borderId="68" xfId="1" applyFont="1" applyBorder="1" applyAlignment="1">
      <alignment horizontal="distributed" vertical="center" wrapText="1"/>
    </xf>
    <xf numFmtId="0" fontId="0" fillId="0" borderId="45" xfId="1" applyFont="1" applyBorder="1" applyAlignment="1">
      <alignment horizontal="distributed" vertical="center" wrapText="1"/>
    </xf>
    <xf numFmtId="0" fontId="0" fillId="0" borderId="59" xfId="1" applyFont="1" applyBorder="1" applyAlignment="1">
      <alignment horizontal="distributed" vertical="center" wrapText="1"/>
    </xf>
    <xf numFmtId="0" fontId="0" fillId="0" borderId="49" xfId="1" applyFont="1" applyBorder="1" applyAlignment="1">
      <alignment horizontal="distributed" vertical="center" wrapText="1"/>
    </xf>
    <xf numFmtId="0" fontId="0" fillId="0" borderId="47" xfId="1" applyFont="1" applyBorder="1" applyAlignment="1">
      <alignment horizontal="distributed" vertical="center" wrapText="1"/>
    </xf>
    <xf numFmtId="0" fontId="0" fillId="0" borderId="48" xfId="1" applyFont="1" applyBorder="1" applyAlignment="1">
      <alignment horizontal="distributed" vertical="center" wrapText="1"/>
    </xf>
    <xf numFmtId="38" fontId="0" fillId="0" borderId="49" xfId="3" applyFont="1" applyBorder="1" applyAlignment="1" applyProtection="1">
      <alignment horizontal="center" vertical="center"/>
    </xf>
    <xf numFmtId="38" fontId="0" fillId="0" borderId="47" xfId="3" applyFont="1" applyBorder="1" applyAlignment="1" applyProtection="1">
      <alignment horizontal="center" vertical="center"/>
    </xf>
    <xf numFmtId="38" fontId="0" fillId="0" borderId="48" xfId="3" applyFont="1" applyBorder="1" applyAlignment="1" applyProtection="1">
      <alignment horizontal="center" vertical="center"/>
    </xf>
    <xf numFmtId="0" fontId="1" fillId="0" borderId="38" xfId="4" applyBorder="1">
      <alignment vertical="center"/>
    </xf>
    <xf numFmtId="0" fontId="1" fillId="0" borderId="12" xfId="4" applyBorder="1">
      <alignment vertical="center"/>
    </xf>
    <xf numFmtId="0" fontId="0" fillId="2" borderId="63" xfId="1" applyFont="1" applyFill="1" applyBorder="1" applyAlignment="1" applyProtection="1">
      <alignment horizontal="center" vertical="center"/>
      <protection locked="0"/>
    </xf>
    <xf numFmtId="0" fontId="0" fillId="2" borderId="54" xfId="1" applyFont="1" applyFill="1" applyBorder="1" applyAlignment="1" applyProtection="1">
      <alignment horizontal="center" vertical="center"/>
      <protection locked="0"/>
    </xf>
    <xf numFmtId="0" fontId="0" fillId="2" borderId="55" xfId="1" applyFont="1" applyFill="1" applyBorder="1" applyAlignment="1" applyProtection="1">
      <alignment horizontal="center" vertical="center"/>
      <protection locked="0"/>
    </xf>
    <xf numFmtId="0" fontId="18" fillId="0" borderId="2" xfId="1" applyFont="1" applyBorder="1" applyAlignment="1">
      <alignment horizontal="distributed" vertical="center"/>
    </xf>
    <xf numFmtId="0" fontId="18" fillId="0" borderId="41" xfId="1" applyFont="1" applyBorder="1" applyAlignment="1">
      <alignment horizontal="distributed" vertical="center"/>
    </xf>
    <xf numFmtId="0" fontId="18" fillId="0" borderId="3" xfId="1" applyFont="1" applyBorder="1" applyAlignment="1">
      <alignment horizontal="distributed" vertical="center"/>
    </xf>
    <xf numFmtId="0" fontId="0" fillId="0" borderId="68" xfId="1" applyFont="1" applyBorder="1" applyAlignment="1">
      <alignment horizontal="center" vertical="center" wrapText="1"/>
    </xf>
    <xf numFmtId="0" fontId="0" fillId="0" borderId="59" xfId="1" applyFont="1" applyBorder="1" applyAlignment="1">
      <alignment horizontal="center" vertical="center" wrapText="1"/>
    </xf>
    <xf numFmtId="0" fontId="0" fillId="0" borderId="155" xfId="1" applyFont="1" applyBorder="1" applyAlignment="1">
      <alignment horizontal="center" vertical="center"/>
    </xf>
    <xf numFmtId="0" fontId="1" fillId="0" borderId="156" xfId="4" applyBorder="1">
      <alignment vertical="center"/>
    </xf>
    <xf numFmtId="0" fontId="1" fillId="0" borderId="157" xfId="4" applyBorder="1">
      <alignment vertical="center"/>
    </xf>
    <xf numFmtId="0" fontId="1" fillId="0" borderId="158" xfId="4" applyBorder="1">
      <alignment vertical="center"/>
    </xf>
    <xf numFmtId="0" fontId="1" fillId="0" borderId="159" xfId="4" applyBorder="1">
      <alignment vertical="center"/>
    </xf>
    <xf numFmtId="0" fontId="1" fillId="0" borderId="160" xfId="4" applyBorder="1">
      <alignment vertical="center"/>
    </xf>
    <xf numFmtId="0" fontId="0" fillId="0" borderId="62" xfId="1" applyFont="1" applyBorder="1" applyAlignment="1">
      <alignment horizontal="center" vertical="center"/>
    </xf>
    <xf numFmtId="0" fontId="0" fillId="0" borderId="66" xfId="1" applyFont="1" applyBorder="1" applyAlignment="1">
      <alignment horizontal="center" vertical="center"/>
    </xf>
    <xf numFmtId="0" fontId="0" fillId="0" borderId="67" xfId="1" applyFont="1" applyBorder="1" applyAlignment="1">
      <alignment horizontal="center" vertical="center"/>
    </xf>
    <xf numFmtId="0" fontId="0" fillId="0" borderId="54" xfId="1" applyFont="1" applyBorder="1" applyAlignment="1">
      <alignment horizontal="distributed" vertical="center"/>
    </xf>
    <xf numFmtId="0" fontId="0" fillId="0" borderId="52" xfId="1" applyFont="1" applyBorder="1" applyAlignment="1">
      <alignment horizontal="distributed" vertical="center"/>
    </xf>
    <xf numFmtId="0" fontId="0" fillId="0" borderId="59" xfId="1" applyFont="1" applyBorder="1" applyAlignment="1">
      <alignment horizontal="distributed" vertical="center"/>
    </xf>
    <xf numFmtId="0" fontId="21" fillId="0" borderId="10" xfId="1" applyFont="1" applyBorder="1" applyAlignment="1">
      <alignment horizontal="distributed" vertical="center" shrinkToFit="1"/>
    </xf>
    <xf numFmtId="0" fontId="21" fillId="0" borderId="38" xfId="1" applyFont="1" applyBorder="1" applyAlignment="1">
      <alignment horizontal="distributed" vertical="center" shrinkToFit="1"/>
    </xf>
    <xf numFmtId="0" fontId="21" fillId="0" borderId="12" xfId="1" applyFont="1" applyBorder="1" applyAlignment="1">
      <alignment horizontal="distributed" vertical="center" shrinkToFit="1"/>
    </xf>
    <xf numFmtId="0" fontId="29" fillId="0" borderId="23" xfId="1" applyFont="1" applyBorder="1" applyAlignment="1">
      <alignment horizontal="distributed" vertical="center" shrinkToFit="1"/>
    </xf>
    <xf numFmtId="0" fontId="29" fillId="0" borderId="29" xfId="1" applyFont="1" applyBorder="1" applyAlignment="1">
      <alignment horizontal="distributed" vertical="center" shrinkToFit="1"/>
    </xf>
    <xf numFmtId="0" fontId="29" fillId="0" borderId="25" xfId="1" applyFont="1" applyBorder="1" applyAlignment="1">
      <alignment horizontal="distributed" vertical="center" shrinkToFit="1"/>
    </xf>
    <xf numFmtId="0" fontId="0" fillId="0" borderId="10" xfId="1" applyFont="1" applyBorder="1" applyAlignment="1">
      <alignment horizontal="distributed" vertical="center" shrinkToFit="1"/>
    </xf>
    <xf numFmtId="0" fontId="0" fillId="0" borderId="38" xfId="1" applyFont="1" applyBorder="1" applyAlignment="1">
      <alignment horizontal="distributed" vertical="center" shrinkToFit="1"/>
    </xf>
    <xf numFmtId="0" fontId="0" fillId="0" borderId="12" xfId="1" applyFont="1" applyBorder="1" applyAlignment="1">
      <alignment horizontal="distributed" vertical="center" shrinkToFit="1"/>
    </xf>
    <xf numFmtId="0" fontId="0" fillId="0" borderId="23" xfId="1" applyFont="1" applyBorder="1" applyAlignment="1">
      <alignment horizontal="distributed" vertical="center" shrinkToFit="1"/>
    </xf>
    <xf numFmtId="0" fontId="0" fillId="0" borderId="29" xfId="1" applyFont="1" applyBorder="1" applyAlignment="1">
      <alignment horizontal="distributed" vertical="center" shrinkToFit="1"/>
    </xf>
    <xf numFmtId="0" fontId="0" fillId="0" borderId="25" xfId="1" applyFont="1" applyBorder="1" applyAlignment="1">
      <alignment horizontal="distributed" vertical="center" shrinkToFit="1"/>
    </xf>
    <xf numFmtId="0" fontId="0" fillId="0" borderId="102" xfId="1" applyFont="1" applyBorder="1" applyAlignment="1">
      <alignment horizontal="distributed" vertical="center" shrinkToFit="1"/>
    </xf>
    <xf numFmtId="0" fontId="0" fillId="0" borderId="80" xfId="1" applyFont="1" applyBorder="1" applyAlignment="1">
      <alignment horizontal="distributed" vertical="center" shrinkToFit="1"/>
    </xf>
    <xf numFmtId="0" fontId="0" fillId="0" borderId="127" xfId="1" applyFont="1" applyBorder="1" applyAlignment="1">
      <alignment horizontal="distributed" vertical="center" shrinkToFit="1"/>
    </xf>
    <xf numFmtId="0" fontId="0" fillId="0" borderId="2" xfId="1" applyFont="1" applyBorder="1" applyAlignment="1">
      <alignment horizontal="distributed" vertical="center" shrinkToFit="1"/>
    </xf>
    <xf numFmtId="0" fontId="0" fillId="0" borderId="41" xfId="1" applyFont="1" applyBorder="1" applyAlignment="1">
      <alignment horizontal="distributed" vertical="center" shrinkToFit="1"/>
    </xf>
    <xf numFmtId="0" fontId="0" fillId="0" borderId="3" xfId="1" applyFont="1" applyBorder="1" applyAlignment="1">
      <alignment horizontal="distributed" vertical="center" shrinkToFit="1"/>
    </xf>
    <xf numFmtId="0" fontId="0" fillId="0" borderId="10" xfId="1" applyFont="1" applyBorder="1" applyAlignment="1">
      <alignment horizontal="distributed" vertical="center" wrapText="1" shrinkToFit="1"/>
    </xf>
    <xf numFmtId="0" fontId="0" fillId="0" borderId="38" xfId="1" applyFont="1" applyBorder="1" applyAlignment="1">
      <alignment horizontal="distributed" vertical="center" wrapText="1" shrinkToFit="1"/>
    </xf>
    <xf numFmtId="0" fontId="0" fillId="0" borderId="12" xfId="1" applyFont="1" applyBorder="1" applyAlignment="1">
      <alignment horizontal="distributed" vertical="center" wrapText="1" shrinkToFit="1"/>
    </xf>
    <xf numFmtId="0" fontId="0" fillId="0" borderId="23" xfId="1" applyFont="1" applyBorder="1" applyAlignment="1">
      <alignment horizontal="distributed" vertical="center" wrapText="1" shrinkToFit="1"/>
    </xf>
    <xf numFmtId="0" fontId="0" fillId="0" borderId="29" xfId="1" applyFont="1" applyBorder="1" applyAlignment="1">
      <alignment horizontal="distributed" vertical="center" wrapText="1" shrinkToFit="1"/>
    </xf>
    <xf numFmtId="0" fontId="0" fillId="0" borderId="25" xfId="1" applyFont="1" applyBorder="1" applyAlignment="1">
      <alignment horizontal="distributed" vertical="center" wrapText="1" shrinkToFit="1"/>
    </xf>
    <xf numFmtId="0" fontId="1" fillId="0" borderId="38" xfId="4" applyBorder="1" applyAlignment="1">
      <alignment horizontal="distributed" vertical="center"/>
    </xf>
    <xf numFmtId="0" fontId="1" fillId="0" borderId="12" xfId="4" applyBorder="1" applyAlignment="1">
      <alignment horizontal="distributed" vertical="center"/>
    </xf>
    <xf numFmtId="0" fontId="1" fillId="0" borderId="23" xfId="4" applyBorder="1" applyAlignment="1">
      <alignment horizontal="distributed" vertical="center"/>
    </xf>
    <xf numFmtId="0" fontId="1" fillId="0" borderId="29" xfId="4" applyBorder="1" applyAlignment="1">
      <alignment horizontal="distributed" vertical="center"/>
    </xf>
    <xf numFmtId="0" fontId="1" fillId="0" borderId="25" xfId="4" applyBorder="1" applyAlignment="1">
      <alignment horizontal="distributed" vertical="center"/>
    </xf>
    <xf numFmtId="0" fontId="0" fillId="0" borderId="41" xfId="1" applyFont="1" applyBorder="1" applyAlignment="1">
      <alignment vertical="center" shrinkToFit="1"/>
    </xf>
    <xf numFmtId="0" fontId="0" fillId="0" borderId="156" xfId="1" applyFont="1" applyBorder="1" applyAlignment="1">
      <alignment horizontal="center" vertical="center"/>
    </xf>
    <xf numFmtId="0" fontId="0" fillId="0" borderId="157" xfId="1" applyFont="1" applyBorder="1" applyAlignment="1">
      <alignment horizontal="center" vertical="center"/>
    </xf>
    <xf numFmtId="0" fontId="0" fillId="0" borderId="161" xfId="1" applyFont="1" applyBorder="1" applyAlignment="1">
      <alignment horizontal="center" vertical="center"/>
    </xf>
    <xf numFmtId="0" fontId="0" fillId="0" borderId="162" xfId="1" applyFont="1" applyBorder="1" applyAlignment="1">
      <alignment horizontal="center" vertical="center"/>
    </xf>
    <xf numFmtId="0" fontId="0" fillId="0" borderId="163" xfId="1" applyFont="1" applyBorder="1" applyAlignment="1">
      <alignment horizontal="center" vertical="center"/>
    </xf>
    <xf numFmtId="0" fontId="0" fillId="0" borderId="158" xfId="1" applyFont="1" applyBorder="1" applyAlignment="1">
      <alignment horizontal="center" vertical="center"/>
    </xf>
    <xf numFmtId="0" fontId="0" fillId="0" borderId="159" xfId="1" applyFont="1" applyBorder="1" applyAlignment="1">
      <alignment horizontal="center" vertical="center"/>
    </xf>
    <xf numFmtId="0" fontId="0" fillId="0" borderId="160" xfId="1" applyFont="1" applyBorder="1" applyAlignment="1">
      <alignment horizontal="center" vertical="center"/>
    </xf>
    <xf numFmtId="0" fontId="65" fillId="0" borderId="0" xfId="1" applyFont="1" applyAlignment="1">
      <alignment horizontal="left" vertical="center"/>
    </xf>
    <xf numFmtId="0" fontId="44" fillId="0" borderId="0" xfId="1" applyFont="1" applyAlignment="1">
      <alignment horizontal="left" vertical="center"/>
    </xf>
    <xf numFmtId="0" fontId="0" fillId="0" borderId="85" xfId="1" applyFont="1" applyBorder="1" applyAlignment="1">
      <alignment horizontal="left" vertical="center" shrinkToFit="1"/>
    </xf>
    <xf numFmtId="0" fontId="0" fillId="0" borderId="123" xfId="1" applyFont="1" applyBorder="1" applyAlignment="1">
      <alignment horizontal="left" vertical="center" shrinkToFit="1"/>
    </xf>
    <xf numFmtId="0" fontId="0" fillId="0" borderId="124" xfId="1" applyFont="1" applyBorder="1" applyAlignment="1">
      <alignment horizontal="left" vertical="center" shrinkToFit="1"/>
    </xf>
    <xf numFmtId="58" fontId="0" fillId="0" borderId="0" xfId="1" applyNumberFormat="1" applyFont="1" applyAlignment="1">
      <alignment horizontal="center"/>
    </xf>
    <xf numFmtId="0" fontId="0" fillId="0" borderId="47" xfId="1" applyFont="1" applyBorder="1" applyAlignment="1">
      <alignment horizontal="center"/>
    </xf>
    <xf numFmtId="0" fontId="0" fillId="0" borderId="50" xfId="1" applyFont="1" applyBorder="1" applyAlignment="1">
      <alignment horizontal="center"/>
    </xf>
    <xf numFmtId="49" fontId="11" fillId="0" borderId="0" xfId="1" applyNumberFormat="1" applyFont="1" applyAlignment="1">
      <alignment horizontal="center" vertical="center" shrinkToFit="1"/>
    </xf>
    <xf numFmtId="0" fontId="0" fillId="0" borderId="0" xfId="1" applyFont="1" applyAlignment="1">
      <alignment horizontal="center" vertical="center" shrinkToFit="1"/>
    </xf>
    <xf numFmtId="0" fontId="66" fillId="0" borderId="0" xfId="1" applyFont="1" applyAlignment="1">
      <alignment horizontal="left" vertical="center"/>
    </xf>
    <xf numFmtId="0" fontId="0" fillId="0" borderId="95" xfId="1" applyFont="1" applyBorder="1" applyAlignment="1">
      <alignment horizontal="left" vertical="center" shrinkToFit="1"/>
    </xf>
    <xf numFmtId="0" fontId="0" fillId="0" borderId="125" xfId="1" applyFont="1" applyBorder="1" applyAlignment="1">
      <alignment horizontal="left" vertical="center" shrinkToFit="1"/>
    </xf>
    <xf numFmtId="0" fontId="0" fillId="0" borderId="29" xfId="1" applyFont="1" applyBorder="1" applyAlignment="1">
      <alignment horizontal="left" vertical="center" shrinkToFit="1"/>
    </xf>
    <xf numFmtId="0" fontId="0" fillId="0" borderId="25" xfId="1" applyFont="1" applyBorder="1" applyAlignment="1">
      <alignment horizontal="left" vertical="center" shrinkToFit="1"/>
    </xf>
    <xf numFmtId="0" fontId="0" fillId="0" borderId="85" xfId="1" applyFont="1" applyBorder="1" applyAlignment="1">
      <alignment horizontal="left" vertical="center"/>
    </xf>
    <xf numFmtId="0" fontId="0" fillId="0" borderId="123" xfId="1" applyFont="1" applyBorder="1" applyAlignment="1">
      <alignment horizontal="left" vertical="center"/>
    </xf>
    <xf numFmtId="0" fontId="0" fillId="0" borderId="124" xfId="1" applyFont="1" applyBorder="1" applyAlignment="1">
      <alignment horizontal="left" vertical="center"/>
    </xf>
    <xf numFmtId="0" fontId="0" fillId="0" borderId="85" xfId="1" applyFont="1" applyBorder="1" applyAlignment="1">
      <alignment horizontal="center" vertical="center"/>
    </xf>
    <xf numFmtId="0" fontId="0" fillId="0" borderId="123" xfId="1" applyFont="1" applyBorder="1" applyAlignment="1">
      <alignment horizontal="center" vertical="center"/>
    </xf>
    <xf numFmtId="0" fontId="0" fillId="0" borderId="124" xfId="1" applyFont="1" applyBorder="1" applyAlignment="1">
      <alignment horizontal="center" vertical="center"/>
    </xf>
    <xf numFmtId="0" fontId="1" fillId="3" borderId="2" xfId="1" applyFill="1" applyBorder="1" applyAlignment="1">
      <alignment horizontal="center" vertical="center"/>
    </xf>
    <xf numFmtId="0" fontId="1" fillId="3" borderId="41" xfId="1" applyFill="1" applyBorder="1" applyAlignment="1">
      <alignment horizontal="center" vertical="center"/>
    </xf>
    <xf numFmtId="181" fontId="0" fillId="0" borderId="0" xfId="1" applyNumberFormat="1" applyFont="1" applyAlignment="1">
      <alignment horizontal="center" vertical="center"/>
    </xf>
    <xf numFmtId="0" fontId="0" fillId="0" borderId="95" xfId="1" applyFont="1" applyBorder="1" applyAlignment="1">
      <alignment horizontal="center" vertical="center"/>
    </xf>
    <xf numFmtId="0" fontId="0" fillId="0" borderId="125" xfId="1" applyFont="1" applyBorder="1" applyAlignment="1">
      <alignment horizontal="center" vertical="center"/>
    </xf>
    <xf numFmtId="0" fontId="0" fillId="0" borderId="126" xfId="1" applyFont="1" applyBorder="1" applyAlignment="1">
      <alignment horizontal="center" vertical="center"/>
    </xf>
    <xf numFmtId="0" fontId="0" fillId="0" borderId="39" xfId="1" applyFont="1" applyBorder="1" applyAlignment="1">
      <alignment horizontal="center" vertical="center" wrapText="1"/>
    </xf>
    <xf numFmtId="0" fontId="0" fillId="0" borderId="1" xfId="1" applyFont="1" applyBorder="1" applyAlignment="1">
      <alignment horizontal="center" vertical="top" textRotation="255"/>
    </xf>
    <xf numFmtId="0" fontId="0" fillId="8" borderId="164" xfId="1" applyFont="1" applyFill="1" applyBorder="1" applyAlignment="1">
      <alignment horizontal="center"/>
    </xf>
    <xf numFmtId="0" fontId="0" fillId="8" borderId="162" xfId="1" applyFont="1" applyFill="1" applyBorder="1" applyAlignment="1">
      <alignment horizontal="center"/>
    </xf>
    <xf numFmtId="0" fontId="0" fillId="0" borderId="40" xfId="1" applyFont="1" applyBorder="1" applyAlignment="1">
      <alignment horizontal="center" vertical="center"/>
    </xf>
    <xf numFmtId="0" fontId="0" fillId="0" borderId="34" xfId="1" applyFont="1" applyBorder="1" applyAlignment="1">
      <alignment horizontal="right"/>
    </xf>
    <xf numFmtId="0" fontId="0" fillId="0" borderId="0" xfId="1" applyFont="1" applyAlignment="1">
      <alignment horizontal="right"/>
    </xf>
    <xf numFmtId="0" fontId="0" fillId="0" borderId="39" xfId="1" applyFont="1" applyBorder="1" applyAlignment="1">
      <alignment horizontal="right"/>
    </xf>
    <xf numFmtId="38" fontId="0" fillId="2" borderId="1" xfId="3" applyFont="1" applyFill="1" applyBorder="1" applyAlignment="1" applyProtection="1">
      <alignment horizontal="right" vertical="center" indent="1" shrinkToFit="1"/>
      <protection locked="0"/>
    </xf>
    <xf numFmtId="38" fontId="0" fillId="0" borderId="10" xfId="3" applyFont="1" applyFill="1" applyBorder="1" applyAlignment="1" applyProtection="1">
      <alignment horizontal="right" vertical="center" indent="1" shrinkToFit="1"/>
    </xf>
    <xf numFmtId="38" fontId="0" fillId="0" borderId="38" xfId="3" applyFont="1" applyFill="1" applyBorder="1" applyAlignment="1" applyProtection="1">
      <alignment horizontal="right" vertical="center" indent="1" shrinkToFit="1"/>
    </xf>
    <xf numFmtId="38" fontId="0" fillId="0" borderId="12" xfId="3" applyFont="1" applyFill="1" applyBorder="1" applyAlignment="1" applyProtection="1">
      <alignment horizontal="right" vertical="center" indent="1" shrinkToFit="1"/>
    </xf>
    <xf numFmtId="0" fontId="0" fillId="2" borderId="1" xfId="1" applyFont="1" applyFill="1" applyBorder="1" applyAlignment="1" applyProtection="1">
      <alignment horizontal="center"/>
      <protection locked="0"/>
    </xf>
    <xf numFmtId="0" fontId="0" fillId="0" borderId="1" xfId="1" applyFont="1" applyBorder="1" applyAlignment="1" applyProtection="1">
      <alignment horizontal="right"/>
      <protection locked="0"/>
    </xf>
    <xf numFmtId="0" fontId="0" fillId="0" borderId="1" xfId="1" applyFont="1" applyBorder="1" applyAlignment="1">
      <alignment horizontal="center" vertical="center" wrapText="1"/>
    </xf>
    <xf numFmtId="0" fontId="0" fillId="0" borderId="10"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34" xfId="1" applyFont="1" applyBorder="1" applyAlignment="1">
      <alignment horizontal="center" vertical="center" wrapText="1"/>
    </xf>
    <xf numFmtId="38" fontId="0" fillId="0" borderId="2" xfId="3" applyFont="1" applyFill="1" applyBorder="1" applyAlignment="1" applyProtection="1">
      <alignment horizontal="right" vertical="center" indent="1" shrinkToFit="1"/>
    </xf>
    <xf numFmtId="38" fontId="0" fillId="0" borderId="41" xfId="3" applyFont="1" applyFill="1" applyBorder="1" applyAlignment="1" applyProtection="1">
      <alignment horizontal="right" vertical="center" indent="1" shrinkToFit="1"/>
    </xf>
    <xf numFmtId="38" fontId="0" fillId="0" borderId="3" xfId="3" applyFont="1" applyFill="1" applyBorder="1" applyAlignment="1" applyProtection="1">
      <alignment horizontal="right" vertical="center" indent="1" shrinkToFit="1"/>
    </xf>
    <xf numFmtId="0" fontId="1" fillId="0" borderId="2" xfId="1" applyBorder="1" applyAlignment="1">
      <alignment horizontal="center" vertical="center" wrapText="1"/>
    </xf>
    <xf numFmtId="0" fontId="1" fillId="0" borderId="41" xfId="1" applyBorder="1" applyAlignment="1">
      <alignment horizontal="center" vertical="center" wrapText="1"/>
    </xf>
    <xf numFmtId="0" fontId="1" fillId="0" borderId="3" xfId="1" applyBorder="1" applyAlignment="1">
      <alignment horizontal="center" vertical="center" wrapText="1"/>
    </xf>
    <xf numFmtId="38" fontId="0" fillId="0" borderId="1" xfId="3" applyFont="1" applyFill="1" applyBorder="1" applyAlignment="1" applyProtection="1">
      <alignment horizontal="right" vertical="center" indent="1" shrinkToFit="1"/>
    </xf>
    <xf numFmtId="38" fontId="0" fillId="0" borderId="23" xfId="3" applyFont="1" applyFill="1" applyBorder="1" applyAlignment="1" applyProtection="1">
      <alignment horizontal="right" vertical="center" indent="1" shrinkToFit="1"/>
    </xf>
    <xf numFmtId="38" fontId="0" fillId="0" borderId="29" xfId="3" applyFont="1" applyFill="1" applyBorder="1" applyAlignment="1" applyProtection="1">
      <alignment horizontal="right" vertical="center" indent="1" shrinkToFit="1"/>
    </xf>
    <xf numFmtId="38" fontId="0" fillId="0" borderId="25" xfId="3" applyFont="1" applyFill="1" applyBorder="1" applyAlignment="1" applyProtection="1">
      <alignment horizontal="right" vertical="center" indent="1" shrinkToFit="1"/>
    </xf>
    <xf numFmtId="0" fontId="0" fillId="2" borderId="2" xfId="1" applyFont="1" applyFill="1" applyBorder="1" applyAlignment="1" applyProtection="1">
      <alignment horizontal="center" vertical="center" wrapText="1"/>
      <protection locked="0"/>
    </xf>
    <xf numFmtId="0" fontId="0" fillId="2" borderId="41" xfId="1" applyFont="1" applyFill="1" applyBorder="1" applyAlignment="1" applyProtection="1">
      <alignment horizontal="center" vertical="center" wrapText="1"/>
      <protection locked="0"/>
    </xf>
    <xf numFmtId="0" fontId="0" fillId="2" borderId="3" xfId="1" applyFont="1" applyFill="1" applyBorder="1" applyAlignment="1" applyProtection="1">
      <alignment horizontal="center" vertical="center" wrapText="1"/>
      <protection locked="0"/>
    </xf>
    <xf numFmtId="0" fontId="0" fillId="2" borderId="1" xfId="1" applyFont="1" applyFill="1" applyBorder="1" applyAlignment="1" applyProtection="1">
      <alignment horizontal="center" vertical="center" wrapText="1"/>
      <protection locked="0"/>
    </xf>
    <xf numFmtId="0" fontId="1" fillId="0" borderId="10" xfId="1" applyBorder="1" applyAlignment="1">
      <alignment horizontal="center" vertical="center" wrapText="1"/>
    </xf>
    <xf numFmtId="0" fontId="1" fillId="0" borderId="38"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shrinkToFit="1"/>
    </xf>
    <xf numFmtId="0" fontId="1" fillId="0" borderId="9" xfId="1" applyBorder="1" applyAlignment="1">
      <alignment horizontal="center" vertical="center" wrapText="1"/>
    </xf>
    <xf numFmtId="0" fontId="0" fillId="2" borderId="2" xfId="1" applyFont="1" applyFill="1" applyBorder="1" applyAlignment="1" applyProtection="1">
      <alignment horizontal="center" vertical="center" shrinkToFit="1"/>
      <protection locked="0"/>
    </xf>
    <xf numFmtId="0" fontId="0" fillId="2" borderId="41" xfId="1" applyFont="1" applyFill="1" applyBorder="1" applyAlignment="1" applyProtection="1">
      <alignment horizontal="center" vertical="center" shrinkToFit="1"/>
      <protection locked="0"/>
    </xf>
    <xf numFmtId="0" fontId="0" fillId="2" borderId="3" xfId="1" applyFont="1" applyFill="1" applyBorder="1" applyAlignment="1" applyProtection="1">
      <alignment horizontal="center" vertical="center" shrinkToFit="1"/>
      <protection locked="0"/>
    </xf>
    <xf numFmtId="0" fontId="1" fillId="0" borderId="2" xfId="1" applyBorder="1" applyAlignment="1">
      <alignment horizontal="center" vertical="center" wrapText="1" shrinkToFit="1"/>
    </xf>
    <xf numFmtId="0" fontId="1" fillId="0" borderId="41" xfId="1" applyBorder="1" applyAlignment="1">
      <alignment horizontal="center" vertical="center" wrapText="1" shrinkToFit="1"/>
    </xf>
    <xf numFmtId="0" fontId="1" fillId="0" borderId="3" xfId="1" applyBorder="1" applyAlignment="1">
      <alignment horizontal="center" vertical="center" wrapText="1" shrinkToFit="1"/>
    </xf>
    <xf numFmtId="0" fontId="0" fillId="0" borderId="2"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2" xfId="1" applyFont="1" applyBorder="1" applyAlignment="1">
      <alignment horizontal="center" vertical="center" wrapText="1" shrinkToFit="1"/>
    </xf>
    <xf numFmtId="0" fontId="0" fillId="0" borderId="41" xfId="1" applyFont="1" applyBorder="1" applyAlignment="1">
      <alignment horizontal="center" vertical="center" wrapText="1" shrinkToFit="1"/>
    </xf>
    <xf numFmtId="0" fontId="0" fillId="0" borderId="3" xfId="1" applyFont="1" applyBorder="1" applyAlignment="1">
      <alignment horizontal="center" vertical="center" wrapText="1" shrinkToFit="1"/>
    </xf>
    <xf numFmtId="0" fontId="0" fillId="0" borderId="9" xfId="1" applyFont="1" applyBorder="1" applyAlignment="1">
      <alignment horizontal="center" vertical="center" wrapText="1" shrinkToFit="1"/>
    </xf>
    <xf numFmtId="0" fontId="0" fillId="2" borderId="9" xfId="1" applyFont="1" applyFill="1" applyBorder="1" applyAlignment="1" applyProtection="1">
      <alignment horizontal="center" vertical="center" wrapText="1" shrinkToFit="1"/>
      <protection locked="0"/>
    </xf>
    <xf numFmtId="0" fontId="0" fillId="2" borderId="9" xfId="1" applyFont="1" applyFill="1" applyBorder="1" applyAlignment="1" applyProtection="1">
      <alignment horizontal="center" vertical="center" wrapText="1"/>
      <protection locked="0"/>
    </xf>
    <xf numFmtId="0" fontId="0" fillId="0" borderId="9" xfId="1" applyFont="1" applyBorder="1" applyAlignment="1">
      <alignment horizontal="center" vertical="center" wrapText="1"/>
    </xf>
    <xf numFmtId="0" fontId="1" fillId="0" borderId="38" xfId="4" applyBorder="1" applyAlignment="1">
      <alignment vertical="center" wrapText="1"/>
    </xf>
    <xf numFmtId="0" fontId="1" fillId="0" borderId="12" xfId="4" applyBorder="1" applyAlignment="1">
      <alignment vertical="center" wrapText="1"/>
    </xf>
    <xf numFmtId="0" fontId="0" fillId="2" borderId="10" xfId="1" applyFont="1" applyFill="1" applyBorder="1" applyAlignment="1" applyProtection="1">
      <alignment horizontal="center" vertical="center" wrapText="1" shrinkToFit="1"/>
      <protection locked="0"/>
    </xf>
    <xf numFmtId="0" fontId="1" fillId="0" borderId="38" xfId="4" applyBorder="1" applyAlignment="1" applyProtection="1">
      <alignment vertical="center" wrapText="1"/>
      <protection locked="0"/>
    </xf>
    <xf numFmtId="0" fontId="1" fillId="0" borderId="12" xfId="4" applyBorder="1" applyAlignment="1" applyProtection="1">
      <alignment vertical="center" wrapText="1"/>
      <protection locked="0"/>
    </xf>
    <xf numFmtId="0" fontId="1" fillId="0" borderId="10" xfId="1" applyBorder="1" applyAlignment="1">
      <alignment horizontal="center" vertical="center" wrapText="1" shrinkToFit="1"/>
    </xf>
    <xf numFmtId="0" fontId="1" fillId="0" borderId="38" xfId="1" applyBorder="1" applyAlignment="1">
      <alignment horizontal="center" vertical="center" wrapText="1" shrinkToFit="1"/>
    </xf>
    <xf numFmtId="0" fontId="1" fillId="0" borderId="12" xfId="1" applyBorder="1" applyAlignment="1">
      <alignment horizontal="center" vertical="center" wrapText="1" shrinkToFit="1"/>
    </xf>
    <xf numFmtId="0" fontId="0" fillId="0" borderId="10" xfId="1" applyFont="1" applyBorder="1" applyAlignment="1">
      <alignment horizontal="center" vertical="center" textRotation="255"/>
    </xf>
    <xf numFmtId="0" fontId="0" fillId="0" borderId="12" xfId="1" applyFont="1" applyBorder="1" applyAlignment="1">
      <alignment horizontal="center" vertical="center" textRotation="255"/>
    </xf>
    <xf numFmtId="0" fontId="0" fillId="0" borderId="34" xfId="1" applyFont="1" applyBorder="1" applyAlignment="1">
      <alignment horizontal="center" vertical="center" textRotation="255"/>
    </xf>
    <xf numFmtId="0" fontId="0" fillId="0" borderId="39" xfId="1" applyFont="1" applyBorder="1" applyAlignment="1">
      <alignment horizontal="center" vertical="center" textRotation="255"/>
    </xf>
    <xf numFmtId="0" fontId="0" fillId="0" borderId="23" xfId="1" applyFont="1" applyBorder="1" applyAlignment="1">
      <alignment horizontal="center" vertical="center" textRotation="255"/>
    </xf>
    <xf numFmtId="0" fontId="0" fillId="0" borderId="25" xfId="1" applyFont="1" applyBorder="1" applyAlignment="1">
      <alignment horizontal="center" vertical="center" textRotation="255"/>
    </xf>
    <xf numFmtId="0" fontId="0" fillId="0" borderId="23" xfId="1" applyFont="1" applyBorder="1" applyAlignment="1">
      <alignment horizontal="right"/>
    </xf>
    <xf numFmtId="0" fontId="0" fillId="0" borderId="29" xfId="1" applyFont="1" applyBorder="1" applyAlignment="1">
      <alignment horizontal="right"/>
    </xf>
    <xf numFmtId="0" fontId="0" fillId="0" borderId="25" xfId="1" applyFont="1" applyBorder="1" applyAlignment="1">
      <alignment horizontal="right"/>
    </xf>
    <xf numFmtId="0" fontId="0" fillId="2" borderId="2" xfId="1" applyFont="1" applyFill="1" applyBorder="1" applyAlignment="1" applyProtection="1">
      <alignment horizontal="right" vertical="center" indent="1"/>
      <protection locked="0"/>
    </xf>
    <xf numFmtId="0" fontId="0" fillId="2" borderId="41" xfId="1" applyFont="1" applyFill="1" applyBorder="1" applyAlignment="1" applyProtection="1">
      <alignment horizontal="right" vertical="center" indent="1"/>
      <protection locked="0"/>
    </xf>
    <xf numFmtId="0" fontId="0" fillId="2" borderId="3" xfId="1" applyFont="1" applyFill="1" applyBorder="1" applyAlignment="1" applyProtection="1">
      <alignment horizontal="right" vertical="center" indent="1"/>
      <protection locked="0"/>
    </xf>
    <xf numFmtId="38" fontId="0" fillId="2" borderId="2" xfId="3" applyFont="1" applyFill="1" applyBorder="1" applyAlignment="1" applyProtection="1">
      <alignment horizontal="right" vertical="center" indent="1"/>
      <protection locked="0"/>
    </xf>
    <xf numFmtId="38" fontId="0" fillId="2" borderId="41" xfId="3" applyFont="1" applyFill="1" applyBorder="1" applyAlignment="1" applyProtection="1">
      <alignment horizontal="right" vertical="center" indent="1"/>
      <protection locked="0"/>
    </xf>
    <xf numFmtId="38" fontId="0" fillId="2" borderId="3" xfId="3" applyFont="1" applyFill="1" applyBorder="1" applyAlignment="1" applyProtection="1">
      <alignment horizontal="right" vertical="center" indent="1"/>
      <protection locked="0"/>
    </xf>
    <xf numFmtId="38" fontId="0" fillId="0" borderId="2" xfId="3" applyFont="1" applyFill="1" applyBorder="1" applyAlignment="1" applyProtection="1">
      <alignment horizontal="right" vertical="center" indent="1"/>
    </xf>
    <xf numFmtId="38" fontId="0" fillId="0" borderId="41" xfId="3" applyFont="1" applyFill="1" applyBorder="1" applyAlignment="1" applyProtection="1">
      <alignment horizontal="right" vertical="center" indent="1"/>
    </xf>
    <xf numFmtId="38" fontId="0" fillId="0" borderId="3" xfId="3" applyFont="1" applyFill="1" applyBorder="1" applyAlignment="1" applyProtection="1">
      <alignment horizontal="right" vertical="center" indent="1"/>
    </xf>
    <xf numFmtId="38" fontId="0" fillId="0" borderId="23" xfId="3" applyFont="1" applyFill="1" applyBorder="1" applyAlignment="1" applyProtection="1">
      <alignment horizontal="right" vertical="center" indent="1"/>
    </xf>
    <xf numFmtId="38" fontId="0" fillId="0" borderId="29" xfId="3" applyFont="1" applyFill="1" applyBorder="1" applyAlignment="1" applyProtection="1">
      <alignment horizontal="right" vertical="center" indent="1"/>
    </xf>
    <xf numFmtId="38" fontId="0" fillId="0" borderId="25" xfId="3" applyFont="1" applyFill="1" applyBorder="1" applyAlignment="1" applyProtection="1">
      <alignment horizontal="right" vertical="center" indent="1"/>
    </xf>
    <xf numFmtId="0" fontId="0" fillId="11" borderId="1" xfId="1" applyFont="1" applyFill="1" applyBorder="1" applyAlignment="1" applyProtection="1">
      <alignment horizontal="center" vertical="center"/>
      <protection locked="0"/>
    </xf>
    <xf numFmtId="0" fontId="0" fillId="2" borderId="41" xfId="1" applyFont="1" applyFill="1" applyBorder="1" applyAlignment="1" applyProtection="1">
      <alignment horizontal="center" vertical="center"/>
      <protection locked="0"/>
    </xf>
    <xf numFmtId="0" fontId="0" fillId="2" borderId="3" xfId="1" applyFont="1" applyFill="1" applyBorder="1" applyAlignment="1" applyProtection="1">
      <alignment horizontal="center" vertical="center"/>
      <protection locked="0"/>
    </xf>
    <xf numFmtId="0" fontId="0" fillId="0" borderId="10" xfId="1" applyFont="1" applyBorder="1" applyAlignment="1">
      <alignment horizontal="left" vertical="center"/>
    </xf>
    <xf numFmtId="0" fontId="0" fillId="0" borderId="38" xfId="1" applyFont="1" applyBorder="1" applyAlignment="1">
      <alignment horizontal="left" vertical="center"/>
    </xf>
    <xf numFmtId="0" fontId="0" fillId="0" borderId="12" xfId="1" applyFont="1" applyBorder="1" applyAlignment="1">
      <alignment horizontal="left" vertical="center"/>
    </xf>
    <xf numFmtId="184" fontId="0" fillId="2" borderId="2" xfId="1" applyNumberFormat="1" applyFont="1" applyFill="1" applyBorder="1" applyAlignment="1" applyProtection="1">
      <alignment horizontal="center" vertical="center" wrapText="1"/>
      <protection locked="0"/>
    </xf>
    <xf numFmtId="184" fontId="0" fillId="2" borderId="41" xfId="1" applyNumberFormat="1" applyFont="1" applyFill="1" applyBorder="1" applyAlignment="1" applyProtection="1">
      <alignment horizontal="center" vertical="center" wrapText="1"/>
      <protection locked="0"/>
    </xf>
    <xf numFmtId="184" fontId="0" fillId="2" borderId="3" xfId="1" applyNumberFormat="1" applyFont="1" applyFill="1" applyBorder="1" applyAlignment="1" applyProtection="1">
      <alignment horizontal="center" vertical="center" wrapText="1"/>
      <protection locked="0"/>
    </xf>
    <xf numFmtId="56" fontId="0" fillId="2" borderId="10" xfId="1" applyNumberFormat="1" applyFont="1" applyFill="1" applyBorder="1" applyAlignment="1" applyProtection="1">
      <alignment horizontal="left" vertical="center" wrapText="1"/>
      <protection locked="0"/>
    </xf>
    <xf numFmtId="0" fontId="0" fillId="2" borderId="38" xfId="1" applyFont="1" applyFill="1" applyBorder="1" applyAlignment="1" applyProtection="1">
      <alignment horizontal="left" vertical="center" wrapText="1"/>
      <protection locked="0"/>
    </xf>
    <xf numFmtId="0" fontId="0" fillId="2" borderId="38" xfId="1" applyFont="1" applyFill="1" applyBorder="1" applyAlignment="1" applyProtection="1">
      <alignment horizontal="center" vertical="center" wrapText="1"/>
      <protection locked="0"/>
    </xf>
    <xf numFmtId="0" fontId="0" fillId="2" borderId="38" xfId="1" applyFont="1" applyFill="1" applyBorder="1" applyAlignment="1" applyProtection="1">
      <alignment horizontal="center" vertical="center"/>
      <protection locked="0"/>
    </xf>
    <xf numFmtId="0" fontId="0" fillId="2" borderId="12" xfId="1" applyFont="1" applyFill="1" applyBorder="1" applyAlignment="1" applyProtection="1">
      <alignment horizontal="center" vertical="center"/>
      <protection locked="0"/>
    </xf>
    <xf numFmtId="0" fontId="0" fillId="0" borderId="25" xfId="1" applyFont="1" applyBorder="1" applyAlignment="1">
      <alignment horizontal="center" vertical="center" wrapText="1"/>
    </xf>
    <xf numFmtId="0" fontId="0" fillId="0" borderId="22" xfId="1" applyFont="1" applyBorder="1" applyAlignment="1">
      <alignment horizontal="left" vertical="center"/>
    </xf>
    <xf numFmtId="177" fontId="0" fillId="0" borderId="0" xfId="1" applyNumberFormat="1" applyFont="1" applyAlignment="1">
      <alignment horizontal="left" vertical="center"/>
    </xf>
    <xf numFmtId="58" fontId="11" fillId="0" borderId="0" xfId="1" applyNumberFormat="1" applyFont="1" applyAlignment="1">
      <alignment horizontal="distributed"/>
    </xf>
    <xf numFmtId="0" fontId="58" fillId="0" borderId="46" xfId="1" applyFont="1" applyBorder="1" applyAlignment="1">
      <alignment horizontal="center" vertical="center"/>
    </xf>
    <xf numFmtId="0" fontId="59" fillId="0" borderId="47" xfId="1" applyFont="1" applyBorder="1" applyAlignment="1">
      <alignment horizontal="center" vertical="center"/>
    </xf>
    <xf numFmtId="185" fontId="0" fillId="0" borderId="49" xfId="1" applyNumberFormat="1" applyFont="1" applyBorder="1" applyAlignment="1">
      <alignment horizontal="center" vertical="center" shrinkToFit="1"/>
    </xf>
    <xf numFmtId="185" fontId="0" fillId="0" borderId="47" xfId="1" applyNumberFormat="1" applyFont="1" applyBorder="1" applyAlignment="1">
      <alignment horizontal="center" vertical="center" shrinkToFit="1"/>
    </xf>
    <xf numFmtId="185" fontId="0" fillId="0" borderId="50" xfId="1" applyNumberFormat="1" applyFont="1" applyBorder="1" applyAlignment="1">
      <alignment horizontal="center" vertical="center" shrinkToFit="1"/>
    </xf>
    <xf numFmtId="0" fontId="70" fillId="0" borderId="1" xfId="1" applyFont="1" applyBorder="1" applyAlignment="1">
      <alignment horizontal="center" vertical="center" wrapText="1" shrinkToFit="1"/>
    </xf>
    <xf numFmtId="0" fontId="70" fillId="0" borderId="1" xfId="1" applyFont="1" applyBorder="1" applyAlignment="1">
      <alignment horizontal="center" vertical="center" shrinkToFit="1"/>
    </xf>
    <xf numFmtId="0" fontId="44" fillId="0" borderId="0" xfId="1" applyFont="1" applyAlignment="1">
      <alignment horizontal="left" shrinkToFit="1"/>
    </xf>
    <xf numFmtId="0" fontId="0" fillId="0" borderId="0" xfId="1" applyFont="1" applyAlignment="1">
      <alignment horizontal="center" shrinkToFit="1"/>
    </xf>
    <xf numFmtId="0" fontId="66" fillId="0" borderId="0" xfId="1" applyFont="1" applyAlignment="1">
      <alignment horizontal="left" shrinkToFit="1"/>
    </xf>
    <xf numFmtId="0" fontId="66" fillId="0" borderId="0" xfId="1" applyFont="1" applyAlignment="1">
      <alignment horizontal="left"/>
    </xf>
    <xf numFmtId="0" fontId="0" fillId="0" borderId="23" xfId="1" applyFont="1" applyBorder="1" applyAlignment="1">
      <alignment horizontal="left" vertical="center" shrinkToFit="1"/>
    </xf>
    <xf numFmtId="0" fontId="0" fillId="5" borderId="52" xfId="1" applyFont="1" applyFill="1" applyBorder="1" applyAlignment="1">
      <alignment horizontal="center" vertical="center" wrapText="1"/>
    </xf>
    <xf numFmtId="0" fontId="0" fillId="5" borderId="59" xfId="1" applyFont="1" applyFill="1" applyBorder="1" applyAlignment="1">
      <alignment horizontal="center" vertical="center" wrapText="1"/>
    </xf>
    <xf numFmtId="0" fontId="0" fillId="0" borderId="53" xfId="1" applyFont="1" applyBorder="1" applyAlignment="1">
      <alignment horizontal="center"/>
    </xf>
    <xf numFmtId="0" fontId="0" fillId="5" borderId="9" xfId="1" applyFont="1" applyFill="1" applyBorder="1" applyAlignment="1">
      <alignment horizontal="center" vertical="center"/>
    </xf>
    <xf numFmtId="0" fontId="0" fillId="0" borderId="165" xfId="1" applyFont="1" applyBorder="1" applyAlignment="1">
      <alignment horizontal="center" vertical="center"/>
    </xf>
    <xf numFmtId="0" fontId="0" fillId="0" borderId="166" xfId="1" applyFont="1" applyBorder="1" applyAlignment="1">
      <alignment horizontal="right" vertical="center"/>
    </xf>
    <xf numFmtId="0" fontId="0" fillId="0" borderId="54" xfId="1" applyFont="1" applyBorder="1" applyAlignment="1">
      <alignment horizontal="right" vertical="center"/>
    </xf>
    <xf numFmtId="0" fontId="0" fillId="0" borderId="55" xfId="1" applyFont="1" applyBorder="1" applyAlignment="1">
      <alignment horizontal="left" vertical="center" wrapText="1"/>
    </xf>
    <xf numFmtId="0" fontId="0" fillId="0" borderId="56" xfId="1" applyFont="1" applyBorder="1" applyAlignment="1">
      <alignment horizontal="center" vertical="center"/>
    </xf>
    <xf numFmtId="0" fontId="11" fillId="0" borderId="70" xfId="1" applyFont="1" applyBorder="1" applyAlignment="1">
      <alignment horizontal="center"/>
    </xf>
    <xf numFmtId="180" fontId="11" fillId="0" borderId="70" xfId="1" applyNumberFormat="1" applyFont="1" applyBorder="1" applyAlignment="1">
      <alignment horizontal="center" vertical="center"/>
    </xf>
    <xf numFmtId="0" fontId="0" fillId="0" borderId="35" xfId="1" applyFont="1" applyBorder="1" applyAlignment="1">
      <alignment horizontal="center" vertical="center"/>
    </xf>
    <xf numFmtId="0" fontId="0" fillId="0" borderId="94" xfId="1" applyFont="1" applyBorder="1" applyAlignment="1">
      <alignment horizontal="center" vertical="center"/>
    </xf>
    <xf numFmtId="0" fontId="0" fillId="0" borderId="96" xfId="1" applyFont="1" applyBorder="1" applyAlignment="1">
      <alignment horizontal="center" vertical="center"/>
    </xf>
    <xf numFmtId="0" fontId="0" fillId="0" borderId="2" xfId="1" applyFont="1" applyBorder="1" applyAlignment="1">
      <alignment horizontal="center"/>
    </xf>
    <xf numFmtId="0" fontId="0" fillId="0" borderId="37" xfId="1" applyFont="1" applyBorder="1" applyAlignment="1">
      <alignment horizontal="center"/>
    </xf>
    <xf numFmtId="0" fontId="0" fillId="6" borderId="64" xfId="1" applyFont="1" applyFill="1" applyBorder="1" applyAlignment="1">
      <alignment horizontal="center" vertical="center"/>
    </xf>
    <xf numFmtId="0" fontId="0" fillId="6" borderId="53" xfId="1" applyFont="1" applyFill="1" applyBorder="1" applyAlignment="1">
      <alignment horizontal="center" vertical="center"/>
    </xf>
    <xf numFmtId="0" fontId="0" fillId="6" borderId="102" xfId="1" applyFont="1" applyFill="1" applyBorder="1" applyAlignment="1">
      <alignment horizontal="center" vertical="center"/>
    </xf>
    <xf numFmtId="0" fontId="0" fillId="6" borderId="80" xfId="1" applyFont="1" applyFill="1" applyBorder="1" applyAlignment="1">
      <alignment horizontal="center" vertical="center"/>
    </xf>
    <xf numFmtId="0" fontId="0" fillId="6" borderId="127" xfId="1" applyFont="1" applyFill="1" applyBorder="1" applyAlignment="1">
      <alignment horizontal="center" vertical="center"/>
    </xf>
    <xf numFmtId="0" fontId="0" fillId="6" borderId="65" xfId="1" applyFont="1" applyFill="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0" fillId="0" borderId="44" xfId="1" applyFont="1" applyBorder="1" applyAlignment="1">
      <alignment horizontal="center"/>
    </xf>
    <xf numFmtId="38" fontId="0" fillId="0" borderId="1" xfId="1" applyNumberFormat="1" applyFont="1" applyBorder="1" applyAlignment="1">
      <alignment horizontal="center"/>
    </xf>
    <xf numFmtId="0" fontId="0" fillId="0" borderId="3" xfId="1" applyFont="1" applyBorder="1" applyAlignment="1">
      <alignment horizontal="center"/>
    </xf>
    <xf numFmtId="0" fontId="11" fillId="0" borderId="1" xfId="1" applyFont="1" applyBorder="1" applyAlignment="1">
      <alignment horizontal="center"/>
    </xf>
    <xf numFmtId="38" fontId="0" fillId="0" borderId="70" xfId="1" applyNumberFormat="1" applyFont="1" applyBorder="1" applyAlignment="1">
      <alignment horizontal="center"/>
    </xf>
    <xf numFmtId="0" fontId="0" fillId="0" borderId="43" xfId="1" applyFont="1" applyBorder="1" applyAlignment="1">
      <alignment horizontal="center"/>
    </xf>
    <xf numFmtId="0" fontId="0" fillId="0" borderId="106" xfId="1" applyFont="1" applyBorder="1" applyAlignment="1">
      <alignment horizontal="center"/>
    </xf>
    <xf numFmtId="0" fontId="0" fillId="0" borderId="56" xfId="1" applyFont="1" applyBorder="1" applyAlignment="1">
      <alignment horizontal="center" vertical="center" wrapText="1"/>
    </xf>
    <xf numFmtId="0" fontId="0" fillId="6" borderId="64" xfId="1" applyFont="1" applyFill="1" applyBorder="1" applyAlignment="1">
      <alignment horizontal="center"/>
    </xf>
    <xf numFmtId="0" fontId="0" fillId="6" borderId="167" xfId="1" applyFont="1" applyFill="1" applyBorder="1" applyAlignment="1">
      <alignment horizontal="center"/>
    </xf>
    <xf numFmtId="0" fontId="0" fillId="6" borderId="103" xfId="1" applyFont="1" applyFill="1" applyBorder="1" applyAlignment="1">
      <alignment horizontal="center" vertical="center"/>
    </xf>
    <xf numFmtId="9" fontId="0" fillId="0" borderId="1" xfId="1" applyNumberFormat="1" applyFont="1" applyBorder="1" applyAlignment="1">
      <alignment horizontal="center" vertical="center"/>
    </xf>
    <xf numFmtId="0" fontId="0" fillId="0" borderId="127" xfId="1" applyFont="1" applyBorder="1" applyAlignment="1">
      <alignment horizontal="center"/>
    </xf>
    <xf numFmtId="0" fontId="0" fillId="0" borderId="65" xfId="1" applyFont="1" applyBorder="1" applyAlignment="1">
      <alignment horizontal="center"/>
    </xf>
    <xf numFmtId="0" fontId="0" fillId="0" borderId="36" xfId="1" applyFont="1" applyBorder="1" applyAlignment="1">
      <alignment horizontal="distributed"/>
    </xf>
    <xf numFmtId="0" fontId="0" fillId="0" borderId="1" xfId="1" applyFont="1" applyBorder="1" applyAlignment="1">
      <alignment horizontal="distributed"/>
    </xf>
    <xf numFmtId="0" fontId="0" fillId="0" borderId="168" xfId="1" applyFont="1" applyBorder="1" applyAlignment="1">
      <alignment horizontal="center" vertical="center"/>
    </xf>
    <xf numFmtId="0" fontId="0" fillId="0" borderId="69" xfId="1" applyFont="1" applyBorder="1" applyAlignment="1">
      <alignment horizontal="distributed"/>
    </xf>
    <xf numFmtId="0" fontId="0" fillId="0" borderId="70" xfId="1" applyFont="1" applyBorder="1" applyAlignment="1">
      <alignment horizontal="distributed"/>
    </xf>
    <xf numFmtId="0" fontId="0" fillId="0" borderId="169" xfId="1" applyFont="1" applyBorder="1" applyAlignment="1">
      <alignment horizontal="center" vertical="center"/>
    </xf>
    <xf numFmtId="0" fontId="0" fillId="0" borderId="33" xfId="1" applyFont="1" applyBorder="1" applyAlignment="1">
      <alignment horizontal="left" vertical="center" wrapText="1"/>
    </xf>
    <xf numFmtId="0" fontId="0" fillId="0" borderId="36" xfId="1" applyFont="1" applyBorder="1" applyAlignment="1">
      <alignment horizontal="left" vertical="center" wrapText="1"/>
    </xf>
    <xf numFmtId="0" fontId="0" fillId="0" borderId="69" xfId="1" applyFont="1" applyBorder="1" applyAlignment="1">
      <alignment horizontal="left" vertical="center" wrapText="1"/>
    </xf>
    <xf numFmtId="0" fontId="0" fillId="0" borderId="43" xfId="1" applyFont="1" applyBorder="1" applyAlignment="1">
      <alignment horizontal="left" vertical="center" wrapText="1"/>
    </xf>
    <xf numFmtId="0" fontId="0" fillId="0" borderId="46" xfId="1" applyFont="1" applyBorder="1" applyAlignment="1">
      <alignment horizontal="center"/>
    </xf>
    <xf numFmtId="0" fontId="0" fillId="2" borderId="37" xfId="1" applyFont="1" applyFill="1" applyBorder="1" applyAlignment="1" applyProtection="1">
      <alignment horizontal="left" vertical="center" wrapText="1"/>
      <protection locked="0"/>
    </xf>
    <xf numFmtId="0" fontId="0" fillId="0" borderId="68" xfId="1" applyFont="1" applyBorder="1" applyAlignment="1">
      <alignment horizontal="center" vertical="center" shrinkToFit="1"/>
    </xf>
    <xf numFmtId="0" fontId="0" fillId="0" borderId="59" xfId="1" applyFont="1" applyBorder="1" applyAlignment="1">
      <alignment horizontal="center" vertical="center" shrinkToFit="1"/>
    </xf>
    <xf numFmtId="0" fontId="0" fillId="0" borderId="61" xfId="1" applyFont="1" applyBorder="1" applyAlignment="1">
      <alignment horizontal="center" vertical="center" shrinkToFit="1"/>
    </xf>
    <xf numFmtId="0" fontId="0" fillId="0" borderId="51" xfId="1" applyFont="1" applyBorder="1" applyAlignment="1">
      <alignment horizontal="right"/>
    </xf>
    <xf numFmtId="0" fontId="0" fillId="0" borderId="54" xfId="1" applyFont="1" applyBorder="1" applyAlignment="1">
      <alignment horizontal="right"/>
    </xf>
    <xf numFmtId="0" fontId="0" fillId="0" borderId="71" xfId="1" applyFont="1" applyBorder="1" applyAlignment="1">
      <alignment horizontal="center" vertical="center" shrinkToFit="1"/>
    </xf>
    <xf numFmtId="0" fontId="0" fillId="0" borderId="73" xfId="1" applyFont="1" applyBorder="1" applyAlignment="1">
      <alignment horizontal="center" vertical="center" shrinkToFit="1"/>
    </xf>
    <xf numFmtId="0" fontId="0" fillId="0" borderId="26" xfId="1" applyFont="1" applyBorder="1" applyAlignment="1">
      <alignment horizontal="center" vertical="center" shrinkToFit="1"/>
    </xf>
    <xf numFmtId="0" fontId="0" fillId="2" borderId="43" xfId="1" applyFont="1" applyFill="1" applyBorder="1" applyAlignment="1" applyProtection="1">
      <alignment horizontal="left" vertical="center" wrapText="1" shrinkToFit="1"/>
      <protection locked="0"/>
    </xf>
    <xf numFmtId="0" fontId="0" fillId="2" borderId="77" xfId="1" applyFont="1" applyFill="1" applyBorder="1" applyAlignment="1" applyProtection="1">
      <alignment horizontal="left" vertical="center" wrapText="1" shrinkToFit="1"/>
      <protection locked="0"/>
    </xf>
    <xf numFmtId="0" fontId="0" fillId="2" borderId="106" xfId="1" applyFont="1" applyFill="1" applyBorder="1" applyAlignment="1" applyProtection="1">
      <alignment horizontal="left" vertical="center" wrapText="1" shrinkToFit="1"/>
      <protection locked="0"/>
    </xf>
    <xf numFmtId="0" fontId="0" fillId="0" borderId="149" xfId="1" applyFont="1" applyBorder="1" applyAlignment="1">
      <alignment horizontal="center" vertical="center" shrinkToFit="1"/>
    </xf>
    <xf numFmtId="0" fontId="0" fillId="0" borderId="150" xfId="1" applyFont="1" applyBorder="1" applyAlignment="1">
      <alignment horizontal="center" vertical="center" shrinkToFit="1"/>
    </xf>
    <xf numFmtId="0" fontId="0" fillId="0" borderId="22" xfId="1" applyFont="1" applyBorder="1" applyAlignment="1">
      <alignment horizontal="left" vertical="center" shrinkToFit="1"/>
    </xf>
    <xf numFmtId="0" fontId="0" fillId="0" borderId="105" xfId="1" applyFont="1" applyBorder="1" applyAlignment="1">
      <alignment horizontal="center" vertical="center"/>
    </xf>
    <xf numFmtId="0" fontId="0" fillId="0" borderId="9" xfId="1" applyFont="1" applyBorder="1" applyAlignment="1">
      <alignment horizontal="center" vertical="center" shrinkToFit="1"/>
    </xf>
    <xf numFmtId="0" fontId="0" fillId="0" borderId="138" xfId="1" applyFont="1" applyBorder="1" applyAlignment="1">
      <alignment horizontal="center" vertical="center"/>
    </xf>
    <xf numFmtId="0" fontId="0" fillId="0" borderId="136" xfId="1" applyFont="1" applyBorder="1" applyAlignment="1">
      <alignment horizontal="center" vertical="center"/>
    </xf>
    <xf numFmtId="0" fontId="0" fillId="2" borderId="60"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protection locked="0"/>
    </xf>
    <xf numFmtId="49" fontId="0" fillId="0" borderId="9" xfId="1" applyNumberFormat="1" applyFont="1" applyBorder="1" applyAlignment="1">
      <alignment horizontal="center" vertical="center"/>
    </xf>
    <xf numFmtId="49" fontId="0" fillId="0" borderId="22" xfId="1" applyNumberFormat="1" applyFont="1" applyBorder="1" applyAlignment="1">
      <alignment horizontal="center" vertical="center"/>
    </xf>
    <xf numFmtId="0" fontId="0" fillId="0" borderId="9" xfId="1" applyFont="1" applyBorder="1" applyAlignment="1">
      <alignment horizontal="left" vertical="center" shrinkToFit="1"/>
    </xf>
    <xf numFmtId="0" fontId="0" fillId="2" borderId="10" xfId="1" applyFont="1" applyFill="1" applyBorder="1" applyAlignment="1" applyProtection="1">
      <alignment horizontal="left" vertical="center" wrapText="1"/>
      <protection locked="0"/>
    </xf>
    <xf numFmtId="0" fontId="0" fillId="2" borderId="75" xfId="1" applyFont="1" applyFill="1" applyBorder="1" applyAlignment="1" applyProtection="1">
      <alignment horizontal="left" vertical="center" wrapText="1"/>
      <protection locked="0"/>
    </xf>
    <xf numFmtId="0" fontId="0" fillId="2" borderId="23" xfId="1" applyFont="1" applyFill="1" applyBorder="1" applyAlignment="1" applyProtection="1">
      <alignment horizontal="left" vertical="center" wrapText="1"/>
      <protection locked="0"/>
    </xf>
    <xf numFmtId="0" fontId="0" fillId="2" borderId="29" xfId="1" applyFont="1" applyFill="1" applyBorder="1" applyAlignment="1" applyProtection="1">
      <alignment horizontal="left" vertical="center" wrapText="1"/>
      <protection locked="0"/>
    </xf>
    <xf numFmtId="0" fontId="0" fillId="2" borderId="98" xfId="1" applyFont="1" applyFill="1" applyBorder="1" applyAlignment="1" applyProtection="1">
      <alignment horizontal="left" vertical="center" wrapText="1"/>
      <protection locked="0"/>
    </xf>
    <xf numFmtId="0" fontId="0" fillId="2" borderId="68" xfId="1" applyFont="1" applyFill="1" applyBorder="1" applyAlignment="1" applyProtection="1">
      <alignment horizontal="left" vertical="center" wrapText="1" shrinkToFit="1"/>
      <protection locked="0"/>
    </xf>
    <xf numFmtId="0" fontId="0" fillId="2" borderId="45" xfId="1" applyFont="1" applyFill="1" applyBorder="1" applyAlignment="1" applyProtection="1">
      <alignment horizontal="left" vertical="center" wrapText="1" shrinkToFit="1"/>
      <protection locked="0"/>
    </xf>
    <xf numFmtId="0" fontId="0" fillId="2" borderId="59" xfId="1" applyFont="1" applyFill="1" applyBorder="1" applyAlignment="1" applyProtection="1">
      <alignment horizontal="left" vertical="center" wrapText="1" shrinkToFit="1"/>
      <protection locked="0"/>
    </xf>
    <xf numFmtId="0" fontId="0" fillId="2" borderId="68" xfId="1" applyFont="1" applyFill="1" applyBorder="1" applyAlignment="1" applyProtection="1">
      <alignment horizontal="left" vertical="center" wrapText="1"/>
      <protection locked="0"/>
    </xf>
    <xf numFmtId="0" fontId="0" fillId="2" borderId="45" xfId="1" applyFont="1" applyFill="1" applyBorder="1" applyAlignment="1" applyProtection="1">
      <alignment horizontal="left" vertical="center" wrapText="1"/>
      <protection locked="0"/>
    </xf>
    <xf numFmtId="0" fontId="0" fillId="2" borderId="61" xfId="1" applyFont="1" applyFill="1" applyBorder="1" applyAlignment="1" applyProtection="1">
      <alignment horizontal="left" vertical="center" wrapText="1"/>
      <protection locked="0"/>
    </xf>
    <xf numFmtId="0" fontId="0" fillId="0" borderId="70" xfId="1" applyFont="1" applyBorder="1" applyAlignment="1">
      <alignment horizontal="left" vertical="center" shrinkToFit="1"/>
    </xf>
    <xf numFmtId="0" fontId="0" fillId="0" borderId="43" xfId="1" applyFont="1" applyBorder="1" applyAlignment="1">
      <alignment horizontal="left" vertical="center" shrinkToFit="1"/>
    </xf>
    <xf numFmtId="0" fontId="0" fillId="0" borderId="106" xfId="1" applyFont="1" applyBorder="1" applyAlignment="1">
      <alignment horizontal="left" vertical="center" shrinkToFit="1"/>
    </xf>
    <xf numFmtId="0" fontId="0" fillId="0" borderId="102" xfId="1" applyFont="1" applyBorder="1" applyAlignment="1">
      <alignment horizontal="left" vertical="center"/>
    </xf>
    <xf numFmtId="0" fontId="0" fillId="0" borderId="80" xfId="1" applyFont="1" applyBorder="1" applyAlignment="1">
      <alignment horizontal="left" vertical="center"/>
    </xf>
    <xf numFmtId="0" fontId="0" fillId="0" borderId="104" xfId="1" applyFont="1" applyBorder="1" applyAlignment="1">
      <alignment horizontal="left" vertical="center"/>
    </xf>
    <xf numFmtId="0" fontId="0" fillId="2" borderId="138"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75" xfId="1" applyFont="1" applyFill="1" applyBorder="1" applyAlignment="1" applyProtection="1">
      <alignment horizontal="left" vertical="top" wrapText="1"/>
      <protection locked="0"/>
    </xf>
    <xf numFmtId="0" fontId="0" fillId="0" borderId="51" xfId="1" applyFont="1" applyBorder="1" applyAlignment="1">
      <alignment horizontal="center" vertical="center" shrinkToFit="1"/>
    </xf>
    <xf numFmtId="0" fontId="0" fillId="0" borderId="150" xfId="1" applyFont="1" applyBorder="1" applyAlignment="1">
      <alignment horizontal="center" vertical="center"/>
    </xf>
    <xf numFmtId="0" fontId="0" fillId="0" borderId="153" xfId="1" applyFont="1" applyBorder="1" applyAlignment="1">
      <alignment horizontal="center" vertical="center"/>
    </xf>
    <xf numFmtId="0" fontId="0" fillId="0" borderId="152" xfId="1" applyFont="1" applyBorder="1" applyAlignment="1">
      <alignment horizontal="center" vertical="center"/>
    </xf>
    <xf numFmtId="0" fontId="0" fillId="0" borderId="170" xfId="1" applyFont="1" applyBorder="1" applyAlignment="1">
      <alignment horizontal="center" vertical="center" wrapText="1"/>
    </xf>
    <xf numFmtId="0" fontId="0" fillId="0" borderId="153" xfId="1" applyFont="1" applyBorder="1" applyAlignment="1">
      <alignment horizontal="center" vertical="center" wrapText="1"/>
    </xf>
    <xf numFmtId="0" fontId="0" fillId="0" borderId="154" xfId="1" applyFont="1" applyBorder="1" applyAlignment="1">
      <alignment horizontal="center" vertical="center" wrapText="1"/>
    </xf>
    <xf numFmtId="0" fontId="0" fillId="0" borderId="116" xfId="1" applyFont="1" applyBorder="1" applyAlignment="1">
      <alignment horizontal="center" vertical="center"/>
    </xf>
    <xf numFmtId="0" fontId="0" fillId="0" borderId="171" xfId="1" applyFont="1" applyBorder="1" applyAlignment="1">
      <alignment horizontal="left" vertical="center"/>
    </xf>
    <xf numFmtId="0" fontId="0" fillId="0" borderId="172" xfId="1" applyFont="1" applyBorder="1" applyAlignment="1">
      <alignment horizontal="left" vertical="center"/>
    </xf>
    <xf numFmtId="0" fontId="0" fillId="0" borderId="119" xfId="1" applyFont="1" applyBorder="1" applyAlignment="1">
      <alignment horizontal="left" vertical="center"/>
    </xf>
    <xf numFmtId="0" fontId="0" fillId="0" borderId="173" xfId="1" applyFont="1" applyBorder="1" applyAlignment="1">
      <alignment horizontal="left" vertical="top" wrapText="1"/>
    </xf>
    <xf numFmtId="0" fontId="0" fillId="0" borderId="121" xfId="1" applyFont="1" applyBorder="1" applyAlignment="1">
      <alignment horizontal="left" vertical="top" wrapText="1"/>
    </xf>
    <xf numFmtId="0" fontId="0" fillId="0" borderId="122" xfId="1" applyFont="1" applyBorder="1" applyAlignment="1">
      <alignment horizontal="left" vertical="top" wrapText="1"/>
    </xf>
    <xf numFmtId="0" fontId="0" fillId="2" borderId="10" xfId="1" applyFont="1" applyFill="1" applyBorder="1" applyAlignment="1" applyProtection="1">
      <alignment horizontal="center" vertical="center"/>
      <protection locked="0"/>
    </xf>
    <xf numFmtId="0" fontId="0" fillId="2" borderId="23" xfId="1" applyFont="1" applyFill="1" applyBorder="1" applyAlignment="1" applyProtection="1">
      <alignment horizontal="center" vertical="center"/>
      <protection locked="0"/>
    </xf>
    <xf numFmtId="0" fontId="0" fillId="0" borderId="56" xfId="1" applyFont="1" applyBorder="1" applyAlignment="1">
      <alignment horizontal="left" vertical="top" wrapText="1"/>
    </xf>
    <xf numFmtId="0" fontId="0" fillId="0" borderId="0" xfId="1" applyFont="1" applyAlignment="1">
      <alignment horizontal="left" vertical="top" wrapText="1"/>
    </xf>
    <xf numFmtId="0" fontId="0" fillId="0" borderId="57" xfId="1" applyFont="1" applyBorder="1" applyAlignment="1">
      <alignment horizontal="left" vertical="top" wrapText="1"/>
    </xf>
    <xf numFmtId="0" fontId="0" fillId="0" borderId="26" xfId="1" applyFont="1" applyBorder="1" applyAlignment="1">
      <alignment horizontal="center" vertical="center" wrapText="1"/>
    </xf>
    <xf numFmtId="0" fontId="0" fillId="0" borderId="73" xfId="1" applyFont="1" applyBorder="1" applyAlignment="1">
      <alignment horizontal="center" vertical="center" wrapText="1"/>
    </xf>
    <xf numFmtId="0" fontId="0" fillId="0" borderId="43" xfId="1" applyFont="1" applyBorder="1" applyAlignment="1">
      <alignment horizontal="left" vertical="center"/>
    </xf>
    <xf numFmtId="0" fontId="0" fillId="0" borderId="77" xfId="1" applyFont="1" applyBorder="1" applyAlignment="1">
      <alignment horizontal="left" vertical="center"/>
    </xf>
    <xf numFmtId="0" fontId="0" fillId="0" borderId="106" xfId="1" applyFont="1" applyBorder="1" applyAlignment="1">
      <alignment horizontal="left" vertical="center"/>
    </xf>
    <xf numFmtId="0" fontId="0" fillId="0" borderId="45" xfId="1" applyFont="1" applyBorder="1" applyAlignment="1">
      <alignment horizontal="left" vertical="top" wrapText="1"/>
    </xf>
    <xf numFmtId="0" fontId="0" fillId="0" borderId="61" xfId="1" applyFont="1" applyBorder="1" applyAlignment="1">
      <alignment horizontal="left" vertical="top" wrapText="1"/>
    </xf>
    <xf numFmtId="181" fontId="0" fillId="0" borderId="0" xfId="1" applyNumberFormat="1" applyFont="1" applyAlignment="1">
      <alignment horizontal="distributed" vertical="center" wrapText="1"/>
    </xf>
    <xf numFmtId="181" fontId="0" fillId="0" borderId="39" xfId="1" applyNumberFormat="1" applyFont="1" applyBorder="1" applyAlignment="1">
      <alignment horizontal="distributed" vertical="center" wrapText="1"/>
    </xf>
    <xf numFmtId="0" fontId="0" fillId="0" borderId="0" xfId="1" applyFont="1" applyAlignment="1">
      <alignment horizontal="center" vertical="top" wrapText="1"/>
    </xf>
    <xf numFmtId="0" fontId="0" fillId="0" borderId="0" xfId="1" applyFont="1" applyAlignment="1">
      <alignment horizontal="distributed"/>
    </xf>
    <xf numFmtId="184" fontId="0" fillId="0" borderId="0" xfId="1" applyNumberFormat="1" applyFont="1" applyAlignment="1">
      <alignment horizontal="center"/>
    </xf>
    <xf numFmtId="185" fontId="0" fillId="0" borderId="49" xfId="1" applyNumberFormat="1" applyFont="1" applyBorder="1" applyAlignment="1">
      <alignment horizontal="center" vertical="center"/>
    </xf>
    <xf numFmtId="185" fontId="0" fillId="0" borderId="47" xfId="1" applyNumberFormat="1" applyFont="1" applyBorder="1" applyAlignment="1">
      <alignment horizontal="center" vertical="center"/>
    </xf>
    <xf numFmtId="185" fontId="0" fillId="0" borderId="50" xfId="1" applyNumberFormat="1" applyFont="1" applyBorder="1" applyAlignment="1">
      <alignment horizontal="center" vertical="center"/>
    </xf>
    <xf numFmtId="0" fontId="11" fillId="0" borderId="1" xfId="7" applyFont="1" applyBorder="1" applyAlignment="1">
      <alignment horizontal="center" vertical="center" shrinkToFit="1"/>
    </xf>
    <xf numFmtId="0" fontId="1" fillId="0" borderId="1" xfId="7" applyBorder="1" applyAlignment="1">
      <alignment horizontal="center" vertical="center"/>
    </xf>
    <xf numFmtId="0" fontId="30" fillId="0" borderId="2" xfId="7" applyFont="1" applyBorder="1" applyAlignment="1">
      <alignment horizontal="left" vertical="center" shrinkToFit="1"/>
    </xf>
    <xf numFmtId="0" fontId="30" fillId="0" borderId="41" xfId="7" applyFont="1" applyBorder="1" applyAlignment="1">
      <alignment horizontal="left" vertical="center" shrinkToFit="1"/>
    </xf>
    <xf numFmtId="0" fontId="30" fillId="0" borderId="3" xfId="7" applyFont="1" applyBorder="1" applyAlignment="1">
      <alignment horizontal="left" vertical="center" shrinkToFit="1"/>
    </xf>
    <xf numFmtId="0" fontId="1" fillId="0" borderId="1" xfId="1" applyBorder="1" applyAlignment="1">
      <alignment horizontal="center" vertical="center" wrapText="1" shrinkToFit="1"/>
    </xf>
    <xf numFmtId="0" fontId="18" fillId="0" borderId="1" xfId="1" applyFont="1" applyBorder="1" applyAlignment="1">
      <alignment horizontal="center" vertical="center" wrapText="1"/>
    </xf>
    <xf numFmtId="0" fontId="1" fillId="0" borderId="1" xfId="7" applyBorder="1" applyAlignment="1">
      <alignment horizontal="center" vertical="center" shrinkToFit="1"/>
    </xf>
    <xf numFmtId="0" fontId="0" fillId="0" borderId="1" xfId="7" applyFont="1" applyBorder="1" applyAlignment="1">
      <alignment horizontal="center" vertical="center" shrinkToFit="1"/>
    </xf>
    <xf numFmtId="0" fontId="1" fillId="0" borderId="1" xfId="4" applyBorder="1" applyAlignment="1">
      <alignment horizontal="left" vertical="center" wrapText="1"/>
    </xf>
    <xf numFmtId="0" fontId="11" fillId="0" borderId="2" xfId="4" applyFont="1" applyBorder="1" applyAlignment="1">
      <alignment vertical="center" wrapText="1"/>
    </xf>
    <xf numFmtId="0" fontId="11" fillId="0" borderId="41" xfId="4" applyFont="1" applyBorder="1" applyAlignment="1">
      <alignment vertical="center" wrapText="1"/>
    </xf>
    <xf numFmtId="0" fontId="1" fillId="0" borderId="9" xfId="4" applyBorder="1" applyAlignment="1">
      <alignment horizontal="center" vertical="center"/>
    </xf>
    <xf numFmtId="0" fontId="1" fillId="0" borderId="26" xfId="4" applyBorder="1" applyAlignment="1">
      <alignment horizontal="center" vertical="center"/>
    </xf>
    <xf numFmtId="0" fontId="1" fillId="0" borderId="22" xfId="4" applyBorder="1" applyAlignment="1">
      <alignment horizontal="center" vertical="center"/>
    </xf>
    <xf numFmtId="0" fontId="11" fillId="0" borderId="10" xfId="4" applyFont="1" applyBorder="1" applyAlignment="1">
      <alignment horizontal="left" vertical="center" wrapText="1"/>
    </xf>
    <xf numFmtId="0" fontId="11" fillId="0" borderId="38" xfId="4" applyFont="1" applyBorder="1" applyAlignment="1">
      <alignment horizontal="left" vertical="center" wrapText="1"/>
    </xf>
    <xf numFmtId="0" fontId="11" fillId="0" borderId="12" xfId="4" applyFont="1" applyBorder="1" applyAlignment="1">
      <alignment horizontal="left" vertical="center" wrapText="1"/>
    </xf>
    <xf numFmtId="0" fontId="11" fillId="0" borderId="34" xfId="4" applyFont="1" applyBorder="1" applyAlignment="1">
      <alignment horizontal="left" vertical="center" wrapText="1"/>
    </xf>
    <xf numFmtId="0" fontId="11" fillId="0" borderId="0" xfId="4" applyFont="1" applyAlignment="1">
      <alignment horizontal="left" vertical="center" wrapText="1"/>
    </xf>
    <xf numFmtId="0" fontId="11" fillId="0" borderId="39" xfId="4" applyFont="1" applyBorder="1" applyAlignment="1">
      <alignment horizontal="left" vertical="center" wrapText="1"/>
    </xf>
    <xf numFmtId="0" fontId="11" fillId="0" borderId="23" xfId="4" applyFont="1" applyBorder="1" applyAlignment="1">
      <alignment horizontal="left" vertical="center" wrapText="1"/>
    </xf>
    <xf numFmtId="0" fontId="11" fillId="0" borderId="29" xfId="4" applyFont="1" applyBorder="1" applyAlignment="1">
      <alignment horizontal="left" vertical="center" wrapText="1"/>
    </xf>
    <xf numFmtId="0" fontId="11" fillId="0" borderId="25" xfId="4" applyFont="1" applyBorder="1" applyAlignment="1">
      <alignment horizontal="left" vertical="center" wrapText="1"/>
    </xf>
    <xf numFmtId="0" fontId="61" fillId="3" borderId="10" xfId="4" applyFont="1" applyFill="1" applyBorder="1" applyAlignment="1">
      <alignment horizontal="center" vertical="center" textRotation="255" wrapText="1"/>
    </xf>
    <xf numFmtId="0" fontId="61" fillId="3" borderId="23" xfId="4" applyFont="1" applyFill="1" applyBorder="1" applyAlignment="1">
      <alignment horizontal="center" vertical="center" textRotation="255" wrapText="1"/>
    </xf>
    <xf numFmtId="0" fontId="29" fillId="3" borderId="12" xfId="4" applyFont="1" applyFill="1" applyBorder="1" applyAlignment="1">
      <alignment horizontal="center" vertical="center" textRotation="255" wrapText="1"/>
    </xf>
    <xf numFmtId="0" fontId="29" fillId="3" borderId="25" xfId="4" applyFont="1" applyFill="1" applyBorder="1" applyAlignment="1">
      <alignment horizontal="center" vertical="center" textRotation="255" wrapText="1"/>
    </xf>
    <xf numFmtId="0" fontId="61" fillId="3" borderId="12" xfId="4" applyFont="1" applyFill="1" applyBorder="1" applyAlignment="1">
      <alignment horizontal="center" vertical="center" textRotation="255" wrapText="1"/>
    </xf>
    <xf numFmtId="0" fontId="61" fillId="3" borderId="34" xfId="4" applyFont="1" applyFill="1" applyBorder="1" applyAlignment="1">
      <alignment horizontal="center" vertical="center" textRotation="255" wrapText="1"/>
    </xf>
    <xf numFmtId="0" fontId="61" fillId="3" borderId="39" xfId="4" applyFont="1" applyFill="1" applyBorder="1" applyAlignment="1">
      <alignment horizontal="center" vertical="center" textRotation="255" wrapText="1"/>
    </xf>
    <xf numFmtId="0" fontId="61" fillId="3" borderId="25" xfId="4" applyFont="1" applyFill="1" applyBorder="1" applyAlignment="1">
      <alignment horizontal="center" vertical="center" textRotation="255" wrapText="1"/>
    </xf>
    <xf numFmtId="0" fontId="1" fillId="0" borderId="2" xfId="4" applyBorder="1" applyAlignment="1">
      <alignment horizontal="left" vertical="center" wrapText="1"/>
    </xf>
    <xf numFmtId="0" fontId="1" fillId="0" borderId="41" xfId="4" applyBorder="1" applyAlignment="1">
      <alignment horizontal="left" vertical="center" wrapText="1"/>
    </xf>
    <xf numFmtId="0" fontId="1" fillId="0" borderId="76" xfId="4" applyBorder="1" applyAlignment="1">
      <alignment horizontal="left" vertical="center" wrapText="1"/>
    </xf>
    <xf numFmtId="0" fontId="1" fillId="0" borderId="22" xfId="4" applyBorder="1" applyAlignment="1">
      <alignment horizontal="left" vertical="center" wrapText="1"/>
    </xf>
    <xf numFmtId="0" fontId="1" fillId="0" borderId="23" xfId="4" applyBorder="1" applyAlignment="1">
      <alignment vertical="center" wrapText="1"/>
    </xf>
    <xf numFmtId="0" fontId="1" fillId="0" borderId="29" xfId="4" applyBorder="1" applyAlignment="1">
      <alignment vertical="center" wrapText="1"/>
    </xf>
    <xf numFmtId="0" fontId="1" fillId="0" borderId="41" xfId="4" applyBorder="1" applyAlignment="1">
      <alignment vertical="center" wrapText="1"/>
    </xf>
    <xf numFmtId="0" fontId="1" fillId="0" borderId="76" xfId="4" applyBorder="1" applyAlignment="1">
      <alignment vertical="center" wrapText="1"/>
    </xf>
    <xf numFmtId="0" fontId="1" fillId="0" borderId="10" xfId="4" applyBorder="1" applyAlignment="1">
      <alignment horizontal="left" vertical="center" wrapText="1"/>
    </xf>
    <xf numFmtId="0" fontId="1" fillId="0" borderId="38" xfId="4" applyBorder="1" applyAlignment="1">
      <alignment horizontal="left" vertical="center" wrapText="1"/>
    </xf>
    <xf numFmtId="0" fontId="1" fillId="0" borderId="12" xfId="4" applyBorder="1" applyAlignment="1">
      <alignment horizontal="left" vertical="center" wrapText="1"/>
    </xf>
    <xf numFmtId="0" fontId="1" fillId="0" borderId="23" xfId="4" applyBorder="1" applyAlignment="1">
      <alignment horizontal="left" vertical="center" wrapText="1"/>
    </xf>
    <xf numFmtId="0" fontId="1" fillId="0" borderId="29" xfId="4" applyBorder="1" applyAlignment="1">
      <alignment horizontal="left" vertical="center" wrapText="1"/>
    </xf>
    <xf numFmtId="0" fontId="1" fillId="0" borderId="25" xfId="4" applyBorder="1" applyAlignment="1">
      <alignment horizontal="left" vertical="center" wrapText="1"/>
    </xf>
    <xf numFmtId="0" fontId="1" fillId="0" borderId="2" xfId="4" applyBorder="1" applyAlignment="1">
      <alignment vertical="center" wrapText="1"/>
    </xf>
    <xf numFmtId="0" fontId="1" fillId="0" borderId="34" xfId="4" applyBorder="1" applyAlignment="1">
      <alignment horizontal="left" vertical="center" wrapText="1"/>
    </xf>
    <xf numFmtId="0" fontId="1" fillId="0" borderId="0" xfId="4" applyAlignment="1">
      <alignment horizontal="left" vertical="center" wrapText="1"/>
    </xf>
    <xf numFmtId="0" fontId="1" fillId="0" borderId="39" xfId="4" applyBorder="1" applyAlignment="1">
      <alignment horizontal="left" vertical="center" wrapText="1"/>
    </xf>
    <xf numFmtId="0" fontId="11" fillId="0" borderId="1" xfId="4" applyFont="1" applyBorder="1" applyAlignment="1">
      <alignment horizontal="left" vertical="center" wrapText="1"/>
    </xf>
    <xf numFmtId="0" fontId="44" fillId="0" borderId="2" xfId="4" applyFont="1" applyBorder="1" applyAlignment="1">
      <alignment vertical="center" wrapText="1"/>
    </xf>
    <xf numFmtId="0" fontId="62" fillId="0" borderId="2" xfId="4" applyFont="1" applyBorder="1" applyAlignment="1">
      <alignment vertical="center" wrapText="1"/>
    </xf>
    <xf numFmtId="0" fontId="62" fillId="0" borderId="41" xfId="4" applyFont="1" applyBorder="1" applyAlignment="1">
      <alignment vertical="center" wrapText="1"/>
    </xf>
    <xf numFmtId="0" fontId="1" fillId="0" borderId="114" xfId="4" applyBorder="1" applyAlignment="1">
      <alignment horizontal="center" vertical="center"/>
    </xf>
    <xf numFmtId="0" fontId="1" fillId="0" borderId="174" xfId="4" applyBorder="1" applyAlignment="1">
      <alignment horizontal="center" vertical="center"/>
    </xf>
    <xf numFmtId="0" fontId="1" fillId="0" borderId="175" xfId="4" applyBorder="1" applyAlignment="1">
      <alignment horizontal="center" vertical="center"/>
    </xf>
    <xf numFmtId="0" fontId="1" fillId="0" borderId="3" xfId="4" applyBorder="1" applyAlignment="1">
      <alignment horizontal="left" vertical="center" wrapText="1"/>
    </xf>
    <xf numFmtId="0" fontId="11" fillId="0" borderId="9" xfId="4" applyFont="1" applyBorder="1" applyAlignment="1">
      <alignment horizontal="center" vertical="center"/>
    </xf>
    <xf numFmtId="0" fontId="11" fillId="0" borderId="22" xfId="4" applyFont="1" applyBorder="1" applyAlignment="1">
      <alignment horizontal="center" vertical="center"/>
    </xf>
    <xf numFmtId="0" fontId="11" fillId="0" borderId="76" xfId="4" applyFont="1" applyBorder="1" applyAlignment="1">
      <alignment vertical="center" wrapText="1"/>
    </xf>
    <xf numFmtId="0" fontId="11" fillId="0" borderId="2" xfId="4" applyFont="1" applyBorder="1" applyAlignment="1">
      <alignment horizontal="left" vertical="center" wrapText="1"/>
    </xf>
    <xf numFmtId="0" fontId="11" fillId="0" borderId="41" xfId="4" applyFont="1" applyBorder="1" applyAlignment="1">
      <alignment horizontal="left" vertical="center" wrapText="1"/>
    </xf>
    <xf numFmtId="0" fontId="11" fillId="0" borderId="3" xfId="4" applyFont="1" applyBorder="1" applyAlignment="1">
      <alignment horizontal="left" vertical="center" wrapText="1"/>
    </xf>
    <xf numFmtId="0" fontId="36" fillId="0" borderId="2" xfId="8" applyFont="1" applyBorder="1" applyAlignment="1">
      <alignment horizontal="center" vertical="top" wrapText="1"/>
    </xf>
    <xf numFmtId="0" fontId="36" fillId="0" borderId="3" xfId="8" applyFont="1" applyBorder="1" applyAlignment="1">
      <alignment horizontal="center" vertical="top" wrapText="1"/>
    </xf>
    <xf numFmtId="0" fontId="36" fillId="0" borderId="9" xfId="8" applyFont="1" applyBorder="1" applyAlignment="1">
      <alignment horizontal="center" vertical="top" wrapText="1"/>
    </xf>
    <xf numFmtId="0" fontId="36" fillId="0" borderId="26" xfId="8" applyFont="1" applyBorder="1" applyAlignment="1">
      <alignment horizontal="center" vertical="top" wrapText="1"/>
    </xf>
    <xf numFmtId="0" fontId="36" fillId="0" borderId="1" xfId="8" applyFont="1" applyBorder="1" applyAlignment="1">
      <alignment horizontal="center" vertical="top" wrapText="1"/>
    </xf>
    <xf numFmtId="49" fontId="36" fillId="0" borderId="2" xfId="8" applyNumberFormat="1" applyFont="1" applyBorder="1" applyAlignment="1">
      <alignment horizontal="center" vertical="top" wrapText="1"/>
    </xf>
    <xf numFmtId="49" fontId="36" fillId="0" borderId="41" xfId="8" applyNumberFormat="1" applyFont="1" applyBorder="1" applyAlignment="1">
      <alignment horizontal="center" vertical="top" wrapText="1"/>
    </xf>
    <xf numFmtId="49" fontId="36" fillId="0" borderId="3" xfId="8" applyNumberFormat="1" applyFont="1" applyBorder="1" applyAlignment="1">
      <alignment horizontal="center" vertical="top" wrapText="1"/>
    </xf>
    <xf numFmtId="0" fontId="36" fillId="0" borderId="41" xfId="8" applyFont="1" applyBorder="1" applyAlignment="1">
      <alignment horizontal="center" vertical="top" wrapText="1"/>
    </xf>
    <xf numFmtId="0" fontId="49" fillId="0" borderId="2" xfId="8" applyFont="1" applyBorder="1" applyAlignment="1">
      <alignment horizontal="center" vertical="top" wrapText="1"/>
    </xf>
    <xf numFmtId="0" fontId="49" fillId="0" borderId="41" xfId="8" applyFont="1" applyBorder="1" applyAlignment="1">
      <alignment horizontal="center" vertical="top" wrapText="1"/>
    </xf>
    <xf numFmtId="0" fontId="49" fillId="0" borderId="1" xfId="8" applyFont="1" applyBorder="1" applyAlignment="1">
      <alignment horizontal="center" vertical="top" wrapText="1"/>
    </xf>
    <xf numFmtId="0" fontId="49" fillId="0" borderId="3" xfId="8" applyFont="1" applyBorder="1" applyAlignment="1">
      <alignment horizontal="center" vertical="top" wrapText="1"/>
    </xf>
    <xf numFmtId="0" fontId="36" fillId="0" borderId="22" xfId="8" applyFont="1" applyBorder="1" applyAlignment="1">
      <alignment horizontal="center" vertical="top" wrapText="1"/>
    </xf>
    <xf numFmtId="0" fontId="36" fillId="0" borderId="10" xfId="8" applyFont="1" applyBorder="1" applyAlignment="1">
      <alignment horizontal="center" vertical="top" wrapText="1"/>
    </xf>
    <xf numFmtId="0" fontId="36" fillId="0" borderId="23" xfId="8" applyFont="1" applyBorder="1" applyAlignment="1">
      <alignment horizontal="center" vertical="top" wrapText="1"/>
    </xf>
    <xf numFmtId="0" fontId="10" fillId="11" borderId="180" xfId="4" applyFont="1" applyFill="1" applyBorder="1" applyAlignment="1" applyProtection="1">
      <alignment horizontal="left" vertical="center"/>
      <protection locked="0"/>
    </xf>
    <xf numFmtId="0" fontId="10" fillId="11" borderId="181" xfId="4" applyFont="1" applyFill="1" applyBorder="1" applyAlignment="1" applyProtection="1">
      <alignment horizontal="left" vertical="center"/>
      <protection locked="0"/>
    </xf>
    <xf numFmtId="0" fontId="10" fillId="11" borderId="182" xfId="4" applyFont="1" applyFill="1" applyBorder="1" applyAlignment="1" applyProtection="1">
      <alignment horizontal="left" vertical="center"/>
      <protection locked="0"/>
    </xf>
    <xf numFmtId="0" fontId="47" fillId="0" borderId="0" xfId="4" applyFont="1" applyAlignment="1">
      <alignment horizontal="center" vertical="center"/>
    </xf>
    <xf numFmtId="0" fontId="46" fillId="0" borderId="178" xfId="4" applyFont="1" applyBorder="1" applyAlignment="1" applyProtection="1">
      <alignment horizontal="center" vertical="center"/>
      <protection locked="0"/>
    </xf>
    <xf numFmtId="0" fontId="46" fillId="0" borderId="2" xfId="4" applyFont="1" applyBorder="1" applyAlignment="1">
      <alignment horizontal="center" vertical="center"/>
    </xf>
    <xf numFmtId="0" fontId="46" fillId="0" borderId="41" xfId="4" applyFont="1" applyBorder="1" applyAlignment="1">
      <alignment horizontal="center" vertical="center"/>
    </xf>
    <xf numFmtId="0" fontId="46" fillId="0" borderId="179" xfId="4" applyFont="1" applyBorder="1" applyAlignment="1">
      <alignment horizontal="center" vertical="center"/>
    </xf>
    <xf numFmtId="0" fontId="46" fillId="0" borderId="41" xfId="4" applyFont="1" applyBorder="1" applyAlignment="1">
      <alignment horizontal="center" vertical="center" wrapText="1"/>
    </xf>
    <xf numFmtId="0" fontId="46" fillId="0" borderId="3" xfId="4" applyFont="1" applyBorder="1" applyAlignment="1">
      <alignment horizontal="center" vertical="center"/>
    </xf>
    <xf numFmtId="0" fontId="10" fillId="11" borderId="185" xfId="4" applyFont="1" applyFill="1" applyBorder="1" applyAlignment="1" applyProtection="1">
      <alignment horizontal="left" vertical="center"/>
      <protection locked="0"/>
    </xf>
    <xf numFmtId="0" fontId="10" fillId="11" borderId="186" xfId="4" applyFont="1" applyFill="1" applyBorder="1" applyAlignment="1" applyProtection="1">
      <alignment horizontal="left" vertical="center"/>
      <protection locked="0"/>
    </xf>
    <xf numFmtId="0" fontId="10" fillId="11" borderId="187" xfId="4" applyFont="1" applyFill="1" applyBorder="1" applyAlignment="1" applyProtection="1">
      <alignment horizontal="left" vertical="center"/>
      <protection locked="0"/>
    </xf>
    <xf numFmtId="0" fontId="13" fillId="0" borderId="38" xfId="4" applyFont="1" applyBorder="1" applyAlignment="1">
      <alignment horizontal="left" vertical="center"/>
    </xf>
    <xf numFmtId="0" fontId="10" fillId="0" borderId="0" xfId="4" applyFont="1" applyAlignment="1">
      <alignment horizontal="right" vertical="center"/>
    </xf>
    <xf numFmtId="0" fontId="10" fillId="11" borderId="190" xfId="4" applyFont="1" applyFill="1" applyBorder="1" applyAlignment="1" applyProtection="1">
      <alignment horizontal="left" vertical="center"/>
      <protection locked="0"/>
    </xf>
    <xf numFmtId="0" fontId="10" fillId="11" borderId="191" xfId="4" applyFont="1" applyFill="1" applyBorder="1" applyAlignment="1" applyProtection="1">
      <alignment horizontal="left" vertical="center"/>
      <protection locked="0"/>
    </xf>
    <xf numFmtId="0" fontId="10" fillId="11" borderId="192" xfId="4" applyFont="1" applyFill="1" applyBorder="1" applyAlignment="1" applyProtection="1">
      <alignment horizontal="left" vertical="center"/>
      <protection locked="0"/>
    </xf>
  </cellXfs>
  <cellStyles count="10">
    <cellStyle name="パーセント 2" xfId="5" xr:uid="{00000000-0005-0000-0000-000000000000}"/>
    <cellStyle name="ハイパーリンク" xfId="2" builtinId="8"/>
    <cellStyle name="桁区切り 2" xfId="3" xr:uid="{00000000-0005-0000-0000-000002000000}"/>
    <cellStyle name="通貨 2" xfId="9" xr:uid="{00000000-0005-0000-0000-000003000000}"/>
    <cellStyle name="標準" xfId="0" builtinId="0"/>
    <cellStyle name="標準 2" xfId="4" xr:uid="{00000000-0005-0000-0000-000005000000}"/>
    <cellStyle name="標準_業者登録（未来都市用）" xfId="6" xr:uid="{00000000-0005-0000-0000-000006000000}"/>
    <cellStyle name="標準_市町村格付ランク一覧表" xfId="7" xr:uid="{00000000-0005-0000-0000-000007000000}"/>
    <cellStyle name="標準_統一様式集（テスト２）" xfId="8"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194</xdr:row>
      <xdr:rowOff>152400</xdr:rowOff>
    </xdr:from>
    <xdr:to>
      <xdr:col>13</xdr:col>
      <xdr:colOff>676275</xdr:colOff>
      <xdr:row>198</xdr:row>
      <xdr:rowOff>38100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39100" y="38195250"/>
          <a:ext cx="676275" cy="647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666750</xdr:colOff>
      <xdr:row>207</xdr:row>
      <xdr:rowOff>180975</xdr:rowOff>
    </xdr:from>
    <xdr:to>
      <xdr:col>13</xdr:col>
      <xdr:colOff>657225</xdr:colOff>
      <xdr:row>211</xdr:row>
      <xdr:rowOff>47625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20050" y="4080510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248</xdr:row>
      <xdr:rowOff>133350</xdr:rowOff>
    </xdr:from>
    <xdr:to>
      <xdr:col>11</xdr:col>
      <xdr:colOff>47625</xdr:colOff>
      <xdr:row>252</xdr:row>
      <xdr:rowOff>66675</xdr:rowOff>
    </xdr:to>
    <xdr:sp macro="" textlink="">
      <xdr:nvSpPr>
        <xdr:cNvPr id="4" name="Oval 3">
          <a:extLst>
            <a:ext uri="{FF2B5EF4-FFF2-40B4-BE49-F238E27FC236}">
              <a16:creationId xmlns:a16="http://schemas.microsoft.com/office/drawing/2014/main" id="{00000000-0008-0000-0200-000004000000}"/>
            </a:ext>
          </a:extLst>
        </xdr:cNvPr>
        <xdr:cNvSpPr>
          <a:spLocks noChangeArrowheads="1"/>
        </xdr:cNvSpPr>
      </xdr:nvSpPr>
      <xdr:spPr bwMode="auto">
        <a:xfrm>
          <a:off x="6096000" y="48758475"/>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230</xdr:row>
      <xdr:rowOff>85725</xdr:rowOff>
    </xdr:from>
    <xdr:to>
      <xdr:col>4</xdr:col>
      <xdr:colOff>104775</xdr:colOff>
      <xdr:row>234</xdr:row>
      <xdr:rowOff>76200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1162050" y="45186600"/>
          <a:ext cx="733425"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673100</xdr:colOff>
      <xdr:row>273</xdr:row>
      <xdr:rowOff>114300</xdr:rowOff>
    </xdr:from>
    <xdr:to>
      <xdr:col>11</xdr:col>
      <xdr:colOff>25400</xdr:colOff>
      <xdr:row>277</xdr:row>
      <xdr:rowOff>98425</xdr:rowOff>
    </xdr:to>
    <xdr:sp macro="" textlink="">
      <xdr:nvSpPr>
        <xdr:cNvPr id="8" name="Oval 3">
          <a:extLst>
            <a:ext uri="{FF2B5EF4-FFF2-40B4-BE49-F238E27FC236}">
              <a16:creationId xmlns:a16="http://schemas.microsoft.com/office/drawing/2014/main" id="{00000000-0008-0000-0200-000008000000}"/>
            </a:ext>
          </a:extLst>
        </xdr:cNvPr>
        <xdr:cNvSpPr>
          <a:spLocks noChangeArrowheads="1"/>
        </xdr:cNvSpPr>
      </xdr:nvSpPr>
      <xdr:spPr bwMode="auto">
        <a:xfrm>
          <a:off x="6083300" y="54279800"/>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293</xdr:row>
      <xdr:rowOff>95250</xdr:rowOff>
    </xdr:from>
    <xdr:to>
      <xdr:col>12</xdr:col>
      <xdr:colOff>118382</xdr:colOff>
      <xdr:row>296</xdr:row>
      <xdr:rowOff>152400</xdr:rowOff>
    </xdr:to>
    <xdr:sp macro="" textlink="">
      <xdr:nvSpPr>
        <xdr:cNvPr id="12" name="Oval 2">
          <a:extLst>
            <a:ext uri="{FF2B5EF4-FFF2-40B4-BE49-F238E27FC236}">
              <a16:creationId xmlns:a16="http://schemas.microsoft.com/office/drawing/2014/main" id="{00000000-0008-0000-0300-00000C000000}"/>
            </a:ext>
          </a:extLst>
        </xdr:cNvPr>
        <xdr:cNvSpPr>
          <a:spLocks noChangeArrowheads="1"/>
        </xdr:cNvSpPr>
      </xdr:nvSpPr>
      <xdr:spPr bwMode="auto">
        <a:xfrm>
          <a:off x="1932214" y="739956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204107</xdr:colOff>
      <xdr:row>271</xdr:row>
      <xdr:rowOff>0</xdr:rowOff>
    </xdr:from>
    <xdr:to>
      <xdr:col>46</xdr:col>
      <xdr:colOff>23132</xdr:colOff>
      <xdr:row>274</xdr:row>
      <xdr:rowOff>57150</xdr:rowOff>
    </xdr:to>
    <xdr:sp macro="" textlink="">
      <xdr:nvSpPr>
        <xdr:cNvPr id="13" name="Oval 2">
          <a:extLst>
            <a:ext uri="{FF2B5EF4-FFF2-40B4-BE49-F238E27FC236}">
              <a16:creationId xmlns:a16="http://schemas.microsoft.com/office/drawing/2014/main" id="{00000000-0008-0000-0300-00000D000000}"/>
            </a:ext>
          </a:extLst>
        </xdr:cNvPr>
        <xdr:cNvSpPr>
          <a:spLocks noChangeArrowheads="1"/>
        </xdr:cNvSpPr>
      </xdr:nvSpPr>
      <xdr:spPr bwMode="auto">
        <a:xfrm>
          <a:off x="9252857" y="696141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13608</xdr:colOff>
      <xdr:row>260</xdr:row>
      <xdr:rowOff>13607</xdr:rowOff>
    </xdr:from>
    <xdr:to>
      <xdr:col>46</xdr:col>
      <xdr:colOff>50347</xdr:colOff>
      <xdr:row>263</xdr:row>
      <xdr:rowOff>70757</xdr:rowOff>
    </xdr:to>
    <xdr:sp macro="" textlink="">
      <xdr:nvSpPr>
        <xdr:cNvPr id="14" name="Oval 2">
          <a:extLst>
            <a:ext uri="{FF2B5EF4-FFF2-40B4-BE49-F238E27FC236}">
              <a16:creationId xmlns:a16="http://schemas.microsoft.com/office/drawing/2014/main" id="{00000000-0008-0000-0300-00000E000000}"/>
            </a:ext>
          </a:extLst>
        </xdr:cNvPr>
        <xdr:cNvSpPr>
          <a:spLocks noChangeArrowheads="1"/>
        </xdr:cNvSpPr>
      </xdr:nvSpPr>
      <xdr:spPr bwMode="auto">
        <a:xfrm>
          <a:off x="9280072" y="6753225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27214</xdr:colOff>
      <xdr:row>313</xdr:row>
      <xdr:rowOff>163286</xdr:rowOff>
    </xdr:from>
    <xdr:to>
      <xdr:col>32</xdr:col>
      <xdr:colOff>50346</xdr:colOff>
      <xdr:row>317</xdr:row>
      <xdr:rowOff>29936</xdr:rowOff>
    </xdr:to>
    <xdr:sp macro="" textlink="">
      <xdr:nvSpPr>
        <xdr:cNvPr id="15" name="Oval 2">
          <a:extLst>
            <a:ext uri="{FF2B5EF4-FFF2-40B4-BE49-F238E27FC236}">
              <a16:creationId xmlns:a16="http://schemas.microsoft.com/office/drawing/2014/main" id="{00000000-0008-0000-0300-00000F000000}"/>
            </a:ext>
          </a:extLst>
        </xdr:cNvPr>
        <xdr:cNvSpPr>
          <a:spLocks noChangeArrowheads="1"/>
        </xdr:cNvSpPr>
      </xdr:nvSpPr>
      <xdr:spPr bwMode="auto">
        <a:xfrm>
          <a:off x="6245678" y="77302179"/>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176892</xdr:colOff>
      <xdr:row>342</xdr:row>
      <xdr:rowOff>81644</xdr:rowOff>
    </xdr:from>
    <xdr:to>
      <xdr:col>31</xdr:col>
      <xdr:colOff>200024</xdr:colOff>
      <xdr:row>344</xdr:row>
      <xdr:rowOff>220437</xdr:rowOff>
    </xdr:to>
    <xdr:sp macro="" textlink="">
      <xdr:nvSpPr>
        <xdr:cNvPr id="16" name="Oval 2">
          <a:extLst>
            <a:ext uri="{FF2B5EF4-FFF2-40B4-BE49-F238E27FC236}">
              <a16:creationId xmlns:a16="http://schemas.microsoft.com/office/drawing/2014/main" id="{00000000-0008-0000-0300-000010000000}"/>
            </a:ext>
          </a:extLst>
        </xdr:cNvPr>
        <xdr:cNvSpPr>
          <a:spLocks noChangeArrowheads="1"/>
        </xdr:cNvSpPr>
      </xdr:nvSpPr>
      <xdr:spPr bwMode="auto">
        <a:xfrm>
          <a:off x="6177642" y="83343751"/>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
  <sheetViews>
    <sheetView tabSelected="1" view="pageBreakPreview" zoomScaleNormal="100" zoomScaleSheetLayoutView="100" workbookViewId="0">
      <selection activeCell="G11" sqref="G11"/>
    </sheetView>
  </sheetViews>
  <sheetFormatPr defaultRowHeight="13.5"/>
  <cols>
    <col min="1" max="1" width="5" style="93" customWidth="1"/>
    <col min="2" max="2" width="22.625" style="93" customWidth="1"/>
    <col min="3" max="6" width="10.625" style="93" customWidth="1"/>
    <col min="7" max="7" width="16.125" style="93" customWidth="1"/>
    <col min="8" max="8" width="13.625" style="93" customWidth="1"/>
    <col min="9" max="9" width="9" style="93"/>
    <col min="10" max="12" width="9.5" style="93" customWidth="1"/>
    <col min="13" max="13" width="4.625" style="93" customWidth="1"/>
    <col min="14" max="15" width="3.375" style="93" bestFit="1" customWidth="1"/>
    <col min="16" max="16" width="3.375" style="93" customWidth="1"/>
    <col min="17" max="20" width="3.375" style="93" bestFit="1" customWidth="1"/>
    <col min="21" max="21" width="16.25" style="93" customWidth="1"/>
    <col min="22" max="22" width="27.625" style="93" bestFit="1" customWidth="1"/>
    <col min="23" max="256" width="9" style="93"/>
    <col min="257" max="257" width="5" style="93" customWidth="1"/>
    <col min="258" max="258" width="22.625" style="93" customWidth="1"/>
    <col min="259" max="262" width="10.625" style="93" customWidth="1"/>
    <col min="263" max="263" width="16.125" style="93" customWidth="1"/>
    <col min="264" max="264" width="13.625" style="93" customWidth="1"/>
    <col min="265" max="265" width="9" style="93"/>
    <col min="266" max="268" width="9.5" style="93" customWidth="1"/>
    <col min="269" max="269" width="4.625" style="93" customWidth="1"/>
    <col min="270" max="271" width="3.375" style="93" bestFit="1" customWidth="1"/>
    <col min="272" max="272" width="3.375" style="93" customWidth="1"/>
    <col min="273" max="276" width="3.375" style="93" bestFit="1" customWidth="1"/>
    <col min="277" max="277" width="16.25" style="93" customWidth="1"/>
    <col min="278" max="278" width="27.625" style="93" bestFit="1" customWidth="1"/>
    <col min="279" max="512" width="9" style="93"/>
    <col min="513" max="513" width="5" style="93" customWidth="1"/>
    <col min="514" max="514" width="22.625" style="93" customWidth="1"/>
    <col min="515" max="518" width="10.625" style="93" customWidth="1"/>
    <col min="519" max="519" width="16.125" style="93" customWidth="1"/>
    <col min="520" max="520" width="13.625" style="93" customWidth="1"/>
    <col min="521" max="521" width="9" style="93"/>
    <col min="522" max="524" width="9.5" style="93" customWidth="1"/>
    <col min="525" max="525" width="4.625" style="93" customWidth="1"/>
    <col min="526" max="527" width="3.375" style="93" bestFit="1" customWidth="1"/>
    <col min="528" max="528" width="3.375" style="93" customWidth="1"/>
    <col min="529" max="532" width="3.375" style="93" bestFit="1" customWidth="1"/>
    <col min="533" max="533" width="16.25" style="93" customWidth="1"/>
    <col min="534" max="534" width="27.625" style="93" bestFit="1" customWidth="1"/>
    <col min="535" max="768" width="9" style="93"/>
    <col min="769" max="769" width="5" style="93" customWidth="1"/>
    <col min="770" max="770" width="22.625" style="93" customWidth="1"/>
    <col min="771" max="774" width="10.625" style="93" customWidth="1"/>
    <col min="775" max="775" width="16.125" style="93" customWidth="1"/>
    <col min="776" max="776" width="13.625" style="93" customWidth="1"/>
    <col min="777" max="777" width="9" style="93"/>
    <col min="778" max="780" width="9.5" style="93" customWidth="1"/>
    <col min="781" max="781" width="4.625" style="93" customWidth="1"/>
    <col min="782" max="783" width="3.375" style="93" bestFit="1" customWidth="1"/>
    <col min="784" max="784" width="3.375" style="93" customWidth="1"/>
    <col min="785" max="788" width="3.375" style="93" bestFit="1" customWidth="1"/>
    <col min="789" max="789" width="16.25" style="93" customWidth="1"/>
    <col min="790" max="790" width="27.625" style="93" bestFit="1" customWidth="1"/>
    <col min="791" max="1024" width="9" style="93"/>
    <col min="1025" max="1025" width="5" style="93" customWidth="1"/>
    <col min="1026" max="1026" width="22.625" style="93" customWidth="1"/>
    <col min="1027" max="1030" width="10.625" style="93" customWidth="1"/>
    <col min="1031" max="1031" width="16.125" style="93" customWidth="1"/>
    <col min="1032" max="1032" width="13.625" style="93" customWidth="1"/>
    <col min="1033" max="1033" width="9" style="93"/>
    <col min="1034" max="1036" width="9.5" style="93" customWidth="1"/>
    <col min="1037" max="1037" width="4.625" style="93" customWidth="1"/>
    <col min="1038" max="1039" width="3.375" style="93" bestFit="1" customWidth="1"/>
    <col min="1040" max="1040" width="3.375" style="93" customWidth="1"/>
    <col min="1041" max="1044" width="3.375" style="93" bestFit="1" customWidth="1"/>
    <col min="1045" max="1045" width="16.25" style="93" customWidth="1"/>
    <col min="1046" max="1046" width="27.625" style="93" bestFit="1" customWidth="1"/>
    <col min="1047" max="1280" width="9" style="93"/>
    <col min="1281" max="1281" width="5" style="93" customWidth="1"/>
    <col min="1282" max="1282" width="22.625" style="93" customWidth="1"/>
    <col min="1283" max="1286" width="10.625" style="93" customWidth="1"/>
    <col min="1287" max="1287" width="16.125" style="93" customWidth="1"/>
    <col min="1288" max="1288" width="13.625" style="93" customWidth="1"/>
    <col min="1289" max="1289" width="9" style="93"/>
    <col min="1290" max="1292" width="9.5" style="93" customWidth="1"/>
    <col min="1293" max="1293" width="4.625" style="93" customWidth="1"/>
    <col min="1294" max="1295" width="3.375" style="93" bestFit="1" customWidth="1"/>
    <col min="1296" max="1296" width="3.375" style="93" customWidth="1"/>
    <col min="1297" max="1300" width="3.375" style="93" bestFit="1" customWidth="1"/>
    <col min="1301" max="1301" width="16.25" style="93" customWidth="1"/>
    <col min="1302" max="1302" width="27.625" style="93" bestFit="1" customWidth="1"/>
    <col min="1303" max="1536" width="9" style="93"/>
    <col min="1537" max="1537" width="5" style="93" customWidth="1"/>
    <col min="1538" max="1538" width="22.625" style="93" customWidth="1"/>
    <col min="1539" max="1542" width="10.625" style="93" customWidth="1"/>
    <col min="1543" max="1543" width="16.125" style="93" customWidth="1"/>
    <col min="1544" max="1544" width="13.625" style="93" customWidth="1"/>
    <col min="1545" max="1545" width="9" style="93"/>
    <col min="1546" max="1548" width="9.5" style="93" customWidth="1"/>
    <col min="1549" max="1549" width="4.625" style="93" customWidth="1"/>
    <col min="1550" max="1551" width="3.375" style="93" bestFit="1" customWidth="1"/>
    <col min="1552" max="1552" width="3.375" style="93" customWidth="1"/>
    <col min="1553" max="1556" width="3.375" style="93" bestFit="1" customWidth="1"/>
    <col min="1557" max="1557" width="16.25" style="93" customWidth="1"/>
    <col min="1558" max="1558" width="27.625" style="93" bestFit="1" customWidth="1"/>
    <col min="1559" max="1792" width="9" style="93"/>
    <col min="1793" max="1793" width="5" style="93" customWidth="1"/>
    <col min="1794" max="1794" width="22.625" style="93" customWidth="1"/>
    <col min="1795" max="1798" width="10.625" style="93" customWidth="1"/>
    <col min="1799" max="1799" width="16.125" style="93" customWidth="1"/>
    <col min="1800" max="1800" width="13.625" style="93" customWidth="1"/>
    <col min="1801" max="1801" width="9" style="93"/>
    <col min="1802" max="1804" width="9.5" style="93" customWidth="1"/>
    <col min="1805" max="1805" width="4.625" style="93" customWidth="1"/>
    <col min="1806" max="1807" width="3.375" style="93" bestFit="1" customWidth="1"/>
    <col min="1808" max="1808" width="3.375" style="93" customWidth="1"/>
    <col min="1809" max="1812" width="3.375" style="93" bestFit="1" customWidth="1"/>
    <col min="1813" max="1813" width="16.25" style="93" customWidth="1"/>
    <col min="1814" max="1814" width="27.625" style="93" bestFit="1" customWidth="1"/>
    <col min="1815" max="2048" width="9" style="93"/>
    <col min="2049" max="2049" width="5" style="93" customWidth="1"/>
    <col min="2050" max="2050" width="22.625" style="93" customWidth="1"/>
    <col min="2051" max="2054" width="10.625" style="93" customWidth="1"/>
    <col min="2055" max="2055" width="16.125" style="93" customWidth="1"/>
    <col min="2056" max="2056" width="13.625" style="93" customWidth="1"/>
    <col min="2057" max="2057" width="9" style="93"/>
    <col min="2058" max="2060" width="9.5" style="93" customWidth="1"/>
    <col min="2061" max="2061" width="4.625" style="93" customWidth="1"/>
    <col min="2062" max="2063" width="3.375" style="93" bestFit="1" customWidth="1"/>
    <col min="2064" max="2064" width="3.375" style="93" customWidth="1"/>
    <col min="2065" max="2068" width="3.375" style="93" bestFit="1" customWidth="1"/>
    <col min="2069" max="2069" width="16.25" style="93" customWidth="1"/>
    <col min="2070" max="2070" width="27.625" style="93" bestFit="1" customWidth="1"/>
    <col min="2071" max="2304" width="9" style="93"/>
    <col min="2305" max="2305" width="5" style="93" customWidth="1"/>
    <col min="2306" max="2306" width="22.625" style="93" customWidth="1"/>
    <col min="2307" max="2310" width="10.625" style="93" customWidth="1"/>
    <col min="2311" max="2311" width="16.125" style="93" customWidth="1"/>
    <col min="2312" max="2312" width="13.625" style="93" customWidth="1"/>
    <col min="2313" max="2313" width="9" style="93"/>
    <col min="2314" max="2316" width="9.5" style="93" customWidth="1"/>
    <col min="2317" max="2317" width="4.625" style="93" customWidth="1"/>
    <col min="2318" max="2319" width="3.375" style="93" bestFit="1" customWidth="1"/>
    <col min="2320" max="2320" width="3.375" style="93" customWidth="1"/>
    <col min="2321" max="2324" width="3.375" style="93" bestFit="1" customWidth="1"/>
    <col min="2325" max="2325" width="16.25" style="93" customWidth="1"/>
    <col min="2326" max="2326" width="27.625" style="93" bestFit="1" customWidth="1"/>
    <col min="2327" max="2560" width="9" style="93"/>
    <col min="2561" max="2561" width="5" style="93" customWidth="1"/>
    <col min="2562" max="2562" width="22.625" style="93" customWidth="1"/>
    <col min="2563" max="2566" width="10.625" style="93" customWidth="1"/>
    <col min="2567" max="2567" width="16.125" style="93" customWidth="1"/>
    <col min="2568" max="2568" width="13.625" style="93" customWidth="1"/>
    <col min="2569" max="2569" width="9" style="93"/>
    <col min="2570" max="2572" width="9.5" style="93" customWidth="1"/>
    <col min="2573" max="2573" width="4.625" style="93" customWidth="1"/>
    <col min="2574" max="2575" width="3.375" style="93" bestFit="1" customWidth="1"/>
    <col min="2576" max="2576" width="3.375" style="93" customWidth="1"/>
    <col min="2577" max="2580" width="3.375" style="93" bestFit="1" customWidth="1"/>
    <col min="2581" max="2581" width="16.25" style="93" customWidth="1"/>
    <col min="2582" max="2582" width="27.625" style="93" bestFit="1" customWidth="1"/>
    <col min="2583" max="2816" width="9" style="93"/>
    <col min="2817" max="2817" width="5" style="93" customWidth="1"/>
    <col min="2818" max="2818" width="22.625" style="93" customWidth="1"/>
    <col min="2819" max="2822" width="10.625" style="93" customWidth="1"/>
    <col min="2823" max="2823" width="16.125" style="93" customWidth="1"/>
    <col min="2824" max="2824" width="13.625" style="93" customWidth="1"/>
    <col min="2825" max="2825" width="9" style="93"/>
    <col min="2826" max="2828" width="9.5" style="93" customWidth="1"/>
    <col min="2829" max="2829" width="4.625" style="93" customWidth="1"/>
    <col min="2830" max="2831" width="3.375" style="93" bestFit="1" customWidth="1"/>
    <col min="2832" max="2832" width="3.375" style="93" customWidth="1"/>
    <col min="2833" max="2836" width="3.375" style="93" bestFit="1" customWidth="1"/>
    <col min="2837" max="2837" width="16.25" style="93" customWidth="1"/>
    <col min="2838" max="2838" width="27.625" style="93" bestFit="1" customWidth="1"/>
    <col min="2839" max="3072" width="9" style="93"/>
    <col min="3073" max="3073" width="5" style="93" customWidth="1"/>
    <col min="3074" max="3074" width="22.625" style="93" customWidth="1"/>
    <col min="3075" max="3078" width="10.625" style="93" customWidth="1"/>
    <col min="3079" max="3079" width="16.125" style="93" customWidth="1"/>
    <col min="3080" max="3080" width="13.625" style="93" customWidth="1"/>
    <col min="3081" max="3081" width="9" style="93"/>
    <col min="3082" max="3084" width="9.5" style="93" customWidth="1"/>
    <col min="3085" max="3085" width="4.625" style="93" customWidth="1"/>
    <col min="3086" max="3087" width="3.375" style="93" bestFit="1" customWidth="1"/>
    <col min="3088" max="3088" width="3.375" style="93" customWidth="1"/>
    <col min="3089" max="3092" width="3.375" style="93" bestFit="1" customWidth="1"/>
    <col min="3093" max="3093" width="16.25" style="93" customWidth="1"/>
    <col min="3094" max="3094" width="27.625" style="93" bestFit="1" customWidth="1"/>
    <col min="3095" max="3328" width="9" style="93"/>
    <col min="3329" max="3329" width="5" style="93" customWidth="1"/>
    <col min="3330" max="3330" width="22.625" style="93" customWidth="1"/>
    <col min="3331" max="3334" width="10.625" style="93" customWidth="1"/>
    <col min="3335" max="3335" width="16.125" style="93" customWidth="1"/>
    <col min="3336" max="3336" width="13.625" style="93" customWidth="1"/>
    <col min="3337" max="3337" width="9" style="93"/>
    <col min="3338" max="3340" width="9.5" style="93" customWidth="1"/>
    <col min="3341" max="3341" width="4.625" style="93" customWidth="1"/>
    <col min="3342" max="3343" width="3.375" style="93" bestFit="1" customWidth="1"/>
    <col min="3344" max="3344" width="3.375" style="93" customWidth="1"/>
    <col min="3345" max="3348" width="3.375" style="93" bestFit="1" customWidth="1"/>
    <col min="3349" max="3349" width="16.25" style="93" customWidth="1"/>
    <col min="3350" max="3350" width="27.625" style="93" bestFit="1" customWidth="1"/>
    <col min="3351" max="3584" width="9" style="93"/>
    <col min="3585" max="3585" width="5" style="93" customWidth="1"/>
    <col min="3586" max="3586" width="22.625" style="93" customWidth="1"/>
    <col min="3587" max="3590" width="10.625" style="93" customWidth="1"/>
    <col min="3591" max="3591" width="16.125" style="93" customWidth="1"/>
    <col min="3592" max="3592" width="13.625" style="93" customWidth="1"/>
    <col min="3593" max="3593" width="9" style="93"/>
    <col min="3594" max="3596" width="9.5" style="93" customWidth="1"/>
    <col min="3597" max="3597" width="4.625" style="93" customWidth="1"/>
    <col min="3598" max="3599" width="3.375" style="93" bestFit="1" customWidth="1"/>
    <col min="3600" max="3600" width="3.375" style="93" customWidth="1"/>
    <col min="3601" max="3604" width="3.375" style="93" bestFit="1" customWidth="1"/>
    <col min="3605" max="3605" width="16.25" style="93" customWidth="1"/>
    <col min="3606" max="3606" width="27.625" style="93" bestFit="1" customWidth="1"/>
    <col min="3607" max="3840" width="9" style="93"/>
    <col min="3841" max="3841" width="5" style="93" customWidth="1"/>
    <col min="3842" max="3842" width="22.625" style="93" customWidth="1"/>
    <col min="3843" max="3846" width="10.625" style="93" customWidth="1"/>
    <col min="3847" max="3847" width="16.125" style="93" customWidth="1"/>
    <col min="3848" max="3848" width="13.625" style="93" customWidth="1"/>
    <col min="3849" max="3849" width="9" style="93"/>
    <col min="3850" max="3852" width="9.5" style="93" customWidth="1"/>
    <col min="3853" max="3853" width="4.625" style="93" customWidth="1"/>
    <col min="3854" max="3855" width="3.375" style="93" bestFit="1" customWidth="1"/>
    <col min="3856" max="3856" width="3.375" style="93" customWidth="1"/>
    <col min="3857" max="3860" width="3.375" style="93" bestFit="1" customWidth="1"/>
    <col min="3861" max="3861" width="16.25" style="93" customWidth="1"/>
    <col min="3862" max="3862" width="27.625" style="93" bestFit="1" customWidth="1"/>
    <col min="3863" max="4096" width="9" style="93"/>
    <col min="4097" max="4097" width="5" style="93" customWidth="1"/>
    <col min="4098" max="4098" width="22.625" style="93" customWidth="1"/>
    <col min="4099" max="4102" width="10.625" style="93" customWidth="1"/>
    <col min="4103" max="4103" width="16.125" style="93" customWidth="1"/>
    <col min="4104" max="4104" width="13.625" style="93" customWidth="1"/>
    <col min="4105" max="4105" width="9" style="93"/>
    <col min="4106" max="4108" width="9.5" style="93" customWidth="1"/>
    <col min="4109" max="4109" width="4.625" style="93" customWidth="1"/>
    <col min="4110" max="4111" width="3.375" style="93" bestFit="1" customWidth="1"/>
    <col min="4112" max="4112" width="3.375" style="93" customWidth="1"/>
    <col min="4113" max="4116" width="3.375" style="93" bestFit="1" customWidth="1"/>
    <col min="4117" max="4117" width="16.25" style="93" customWidth="1"/>
    <col min="4118" max="4118" width="27.625" style="93" bestFit="1" customWidth="1"/>
    <col min="4119" max="4352" width="9" style="93"/>
    <col min="4353" max="4353" width="5" style="93" customWidth="1"/>
    <col min="4354" max="4354" width="22.625" style="93" customWidth="1"/>
    <col min="4355" max="4358" width="10.625" style="93" customWidth="1"/>
    <col min="4359" max="4359" width="16.125" style="93" customWidth="1"/>
    <col min="4360" max="4360" width="13.625" style="93" customWidth="1"/>
    <col min="4361" max="4361" width="9" style="93"/>
    <col min="4362" max="4364" width="9.5" style="93" customWidth="1"/>
    <col min="4365" max="4365" width="4.625" style="93" customWidth="1"/>
    <col min="4366" max="4367" width="3.375" style="93" bestFit="1" customWidth="1"/>
    <col min="4368" max="4368" width="3.375" style="93" customWidth="1"/>
    <col min="4369" max="4372" width="3.375" style="93" bestFit="1" customWidth="1"/>
    <col min="4373" max="4373" width="16.25" style="93" customWidth="1"/>
    <col min="4374" max="4374" width="27.625" style="93" bestFit="1" customWidth="1"/>
    <col min="4375" max="4608" width="9" style="93"/>
    <col min="4609" max="4609" width="5" style="93" customWidth="1"/>
    <col min="4610" max="4610" width="22.625" style="93" customWidth="1"/>
    <col min="4611" max="4614" width="10.625" style="93" customWidth="1"/>
    <col min="4615" max="4615" width="16.125" style="93" customWidth="1"/>
    <col min="4616" max="4616" width="13.625" style="93" customWidth="1"/>
    <col min="4617" max="4617" width="9" style="93"/>
    <col min="4618" max="4620" width="9.5" style="93" customWidth="1"/>
    <col min="4621" max="4621" width="4.625" style="93" customWidth="1"/>
    <col min="4622" max="4623" width="3.375" style="93" bestFit="1" customWidth="1"/>
    <col min="4624" max="4624" width="3.375" style="93" customWidth="1"/>
    <col min="4625" max="4628" width="3.375" style="93" bestFit="1" customWidth="1"/>
    <col min="4629" max="4629" width="16.25" style="93" customWidth="1"/>
    <col min="4630" max="4630" width="27.625" style="93" bestFit="1" customWidth="1"/>
    <col min="4631" max="4864" width="9" style="93"/>
    <col min="4865" max="4865" width="5" style="93" customWidth="1"/>
    <col min="4866" max="4866" width="22.625" style="93" customWidth="1"/>
    <col min="4867" max="4870" width="10.625" style="93" customWidth="1"/>
    <col min="4871" max="4871" width="16.125" style="93" customWidth="1"/>
    <col min="4872" max="4872" width="13.625" style="93" customWidth="1"/>
    <col min="4873" max="4873" width="9" style="93"/>
    <col min="4874" max="4876" width="9.5" style="93" customWidth="1"/>
    <col min="4877" max="4877" width="4.625" style="93" customWidth="1"/>
    <col min="4878" max="4879" width="3.375" style="93" bestFit="1" customWidth="1"/>
    <col min="4880" max="4880" width="3.375" style="93" customWidth="1"/>
    <col min="4881" max="4884" width="3.375" style="93" bestFit="1" customWidth="1"/>
    <col min="4885" max="4885" width="16.25" style="93" customWidth="1"/>
    <col min="4886" max="4886" width="27.625" style="93" bestFit="1" customWidth="1"/>
    <col min="4887" max="5120" width="9" style="93"/>
    <col min="5121" max="5121" width="5" style="93" customWidth="1"/>
    <col min="5122" max="5122" width="22.625" style="93" customWidth="1"/>
    <col min="5123" max="5126" width="10.625" style="93" customWidth="1"/>
    <col min="5127" max="5127" width="16.125" style="93" customWidth="1"/>
    <col min="5128" max="5128" width="13.625" style="93" customWidth="1"/>
    <col min="5129" max="5129" width="9" style="93"/>
    <col min="5130" max="5132" width="9.5" style="93" customWidth="1"/>
    <col min="5133" max="5133" width="4.625" style="93" customWidth="1"/>
    <col min="5134" max="5135" width="3.375" style="93" bestFit="1" customWidth="1"/>
    <col min="5136" max="5136" width="3.375" style="93" customWidth="1"/>
    <col min="5137" max="5140" width="3.375" style="93" bestFit="1" customWidth="1"/>
    <col min="5141" max="5141" width="16.25" style="93" customWidth="1"/>
    <col min="5142" max="5142" width="27.625" style="93" bestFit="1" customWidth="1"/>
    <col min="5143" max="5376" width="9" style="93"/>
    <col min="5377" max="5377" width="5" style="93" customWidth="1"/>
    <col min="5378" max="5378" width="22.625" style="93" customWidth="1"/>
    <col min="5379" max="5382" width="10.625" style="93" customWidth="1"/>
    <col min="5383" max="5383" width="16.125" style="93" customWidth="1"/>
    <col min="5384" max="5384" width="13.625" style="93" customWidth="1"/>
    <col min="5385" max="5385" width="9" style="93"/>
    <col min="5386" max="5388" width="9.5" style="93" customWidth="1"/>
    <col min="5389" max="5389" width="4.625" style="93" customWidth="1"/>
    <col min="5390" max="5391" width="3.375" style="93" bestFit="1" customWidth="1"/>
    <col min="5392" max="5392" width="3.375" style="93" customWidth="1"/>
    <col min="5393" max="5396" width="3.375" style="93" bestFit="1" customWidth="1"/>
    <col min="5397" max="5397" width="16.25" style="93" customWidth="1"/>
    <col min="5398" max="5398" width="27.625" style="93" bestFit="1" customWidth="1"/>
    <col min="5399" max="5632" width="9" style="93"/>
    <col min="5633" max="5633" width="5" style="93" customWidth="1"/>
    <col min="5634" max="5634" width="22.625" style="93" customWidth="1"/>
    <col min="5635" max="5638" width="10.625" style="93" customWidth="1"/>
    <col min="5639" max="5639" width="16.125" style="93" customWidth="1"/>
    <col min="5640" max="5640" width="13.625" style="93" customWidth="1"/>
    <col min="5641" max="5641" width="9" style="93"/>
    <col min="5642" max="5644" width="9.5" style="93" customWidth="1"/>
    <col min="5645" max="5645" width="4.625" style="93" customWidth="1"/>
    <col min="5646" max="5647" width="3.375" style="93" bestFit="1" customWidth="1"/>
    <col min="5648" max="5648" width="3.375" style="93" customWidth="1"/>
    <col min="5649" max="5652" width="3.375" style="93" bestFit="1" customWidth="1"/>
    <col min="5653" max="5653" width="16.25" style="93" customWidth="1"/>
    <col min="5654" max="5654" width="27.625" style="93" bestFit="1" customWidth="1"/>
    <col min="5655" max="5888" width="9" style="93"/>
    <col min="5889" max="5889" width="5" style="93" customWidth="1"/>
    <col min="5890" max="5890" width="22.625" style="93" customWidth="1"/>
    <col min="5891" max="5894" width="10.625" style="93" customWidth="1"/>
    <col min="5895" max="5895" width="16.125" style="93" customWidth="1"/>
    <col min="5896" max="5896" width="13.625" style="93" customWidth="1"/>
    <col min="5897" max="5897" width="9" style="93"/>
    <col min="5898" max="5900" width="9.5" style="93" customWidth="1"/>
    <col min="5901" max="5901" width="4.625" style="93" customWidth="1"/>
    <col min="5902" max="5903" width="3.375" style="93" bestFit="1" customWidth="1"/>
    <col min="5904" max="5904" width="3.375" style="93" customWidth="1"/>
    <col min="5905" max="5908" width="3.375" style="93" bestFit="1" customWidth="1"/>
    <col min="5909" max="5909" width="16.25" style="93" customWidth="1"/>
    <col min="5910" max="5910" width="27.625" style="93" bestFit="1" customWidth="1"/>
    <col min="5911" max="6144" width="9" style="93"/>
    <col min="6145" max="6145" width="5" style="93" customWidth="1"/>
    <col min="6146" max="6146" width="22.625" style="93" customWidth="1"/>
    <col min="6147" max="6150" width="10.625" style="93" customWidth="1"/>
    <col min="6151" max="6151" width="16.125" style="93" customWidth="1"/>
    <col min="6152" max="6152" width="13.625" style="93" customWidth="1"/>
    <col min="6153" max="6153" width="9" style="93"/>
    <col min="6154" max="6156" width="9.5" style="93" customWidth="1"/>
    <col min="6157" max="6157" width="4.625" style="93" customWidth="1"/>
    <col min="6158" max="6159" width="3.375" style="93" bestFit="1" customWidth="1"/>
    <col min="6160" max="6160" width="3.375" style="93" customWidth="1"/>
    <col min="6161" max="6164" width="3.375" style="93" bestFit="1" customWidth="1"/>
    <col min="6165" max="6165" width="16.25" style="93" customWidth="1"/>
    <col min="6166" max="6166" width="27.625" style="93" bestFit="1" customWidth="1"/>
    <col min="6167" max="6400" width="9" style="93"/>
    <col min="6401" max="6401" width="5" style="93" customWidth="1"/>
    <col min="6402" max="6402" width="22.625" style="93" customWidth="1"/>
    <col min="6403" max="6406" width="10.625" style="93" customWidth="1"/>
    <col min="6407" max="6407" width="16.125" style="93" customWidth="1"/>
    <col min="6408" max="6408" width="13.625" style="93" customWidth="1"/>
    <col min="6409" max="6409" width="9" style="93"/>
    <col min="6410" max="6412" width="9.5" style="93" customWidth="1"/>
    <col min="6413" max="6413" width="4.625" style="93" customWidth="1"/>
    <col min="6414" max="6415" width="3.375" style="93" bestFit="1" customWidth="1"/>
    <col min="6416" max="6416" width="3.375" style="93" customWidth="1"/>
    <col min="6417" max="6420" width="3.375" style="93" bestFit="1" customWidth="1"/>
    <col min="6421" max="6421" width="16.25" style="93" customWidth="1"/>
    <col min="6422" max="6422" width="27.625" style="93" bestFit="1" customWidth="1"/>
    <col min="6423" max="6656" width="9" style="93"/>
    <col min="6657" max="6657" width="5" style="93" customWidth="1"/>
    <col min="6658" max="6658" width="22.625" style="93" customWidth="1"/>
    <col min="6659" max="6662" width="10.625" style="93" customWidth="1"/>
    <col min="6663" max="6663" width="16.125" style="93" customWidth="1"/>
    <col min="6664" max="6664" width="13.625" style="93" customWidth="1"/>
    <col min="6665" max="6665" width="9" style="93"/>
    <col min="6666" max="6668" width="9.5" style="93" customWidth="1"/>
    <col min="6669" max="6669" width="4.625" style="93" customWidth="1"/>
    <col min="6670" max="6671" width="3.375" style="93" bestFit="1" customWidth="1"/>
    <col min="6672" max="6672" width="3.375" style="93" customWidth="1"/>
    <col min="6673" max="6676" width="3.375" style="93" bestFit="1" customWidth="1"/>
    <col min="6677" max="6677" width="16.25" style="93" customWidth="1"/>
    <col min="6678" max="6678" width="27.625" style="93" bestFit="1" customWidth="1"/>
    <col min="6679" max="6912" width="9" style="93"/>
    <col min="6913" max="6913" width="5" style="93" customWidth="1"/>
    <col min="6914" max="6914" width="22.625" style="93" customWidth="1"/>
    <col min="6915" max="6918" width="10.625" style="93" customWidth="1"/>
    <col min="6919" max="6919" width="16.125" style="93" customWidth="1"/>
    <col min="6920" max="6920" width="13.625" style="93" customWidth="1"/>
    <col min="6921" max="6921" width="9" style="93"/>
    <col min="6922" max="6924" width="9.5" style="93" customWidth="1"/>
    <col min="6925" max="6925" width="4.625" style="93" customWidth="1"/>
    <col min="6926" max="6927" width="3.375" style="93" bestFit="1" customWidth="1"/>
    <col min="6928" max="6928" width="3.375" style="93" customWidth="1"/>
    <col min="6929" max="6932" width="3.375" style="93" bestFit="1" customWidth="1"/>
    <col min="6933" max="6933" width="16.25" style="93" customWidth="1"/>
    <col min="6934" max="6934" width="27.625" style="93" bestFit="1" customWidth="1"/>
    <col min="6935" max="7168" width="9" style="93"/>
    <col min="7169" max="7169" width="5" style="93" customWidth="1"/>
    <col min="7170" max="7170" width="22.625" style="93" customWidth="1"/>
    <col min="7171" max="7174" width="10.625" style="93" customWidth="1"/>
    <col min="7175" max="7175" width="16.125" style="93" customWidth="1"/>
    <col min="7176" max="7176" width="13.625" style="93" customWidth="1"/>
    <col min="7177" max="7177" width="9" style="93"/>
    <col min="7178" max="7180" width="9.5" style="93" customWidth="1"/>
    <col min="7181" max="7181" width="4.625" style="93" customWidth="1"/>
    <col min="7182" max="7183" width="3.375" style="93" bestFit="1" customWidth="1"/>
    <col min="7184" max="7184" width="3.375" style="93" customWidth="1"/>
    <col min="7185" max="7188" width="3.375" style="93" bestFit="1" customWidth="1"/>
    <col min="7189" max="7189" width="16.25" style="93" customWidth="1"/>
    <col min="7190" max="7190" width="27.625" style="93" bestFit="1" customWidth="1"/>
    <col min="7191" max="7424" width="9" style="93"/>
    <col min="7425" max="7425" width="5" style="93" customWidth="1"/>
    <col min="7426" max="7426" width="22.625" style="93" customWidth="1"/>
    <col min="7427" max="7430" width="10.625" style="93" customWidth="1"/>
    <col min="7431" max="7431" width="16.125" style="93" customWidth="1"/>
    <col min="7432" max="7432" width="13.625" style="93" customWidth="1"/>
    <col min="7433" max="7433" width="9" style="93"/>
    <col min="7434" max="7436" width="9.5" style="93" customWidth="1"/>
    <col min="7437" max="7437" width="4.625" style="93" customWidth="1"/>
    <col min="7438" max="7439" width="3.375" style="93" bestFit="1" customWidth="1"/>
    <col min="7440" max="7440" width="3.375" style="93" customWidth="1"/>
    <col min="7441" max="7444" width="3.375" style="93" bestFit="1" customWidth="1"/>
    <col min="7445" max="7445" width="16.25" style="93" customWidth="1"/>
    <col min="7446" max="7446" width="27.625" style="93" bestFit="1" customWidth="1"/>
    <col min="7447" max="7680" width="9" style="93"/>
    <col min="7681" max="7681" width="5" style="93" customWidth="1"/>
    <col min="7682" max="7682" width="22.625" style="93" customWidth="1"/>
    <col min="7683" max="7686" width="10.625" style="93" customWidth="1"/>
    <col min="7687" max="7687" width="16.125" style="93" customWidth="1"/>
    <col min="7688" max="7688" width="13.625" style="93" customWidth="1"/>
    <col min="7689" max="7689" width="9" style="93"/>
    <col min="7690" max="7692" width="9.5" style="93" customWidth="1"/>
    <col min="7693" max="7693" width="4.625" style="93" customWidth="1"/>
    <col min="7694" max="7695" width="3.375" style="93" bestFit="1" customWidth="1"/>
    <col min="7696" max="7696" width="3.375" style="93" customWidth="1"/>
    <col min="7697" max="7700" width="3.375" style="93" bestFit="1" customWidth="1"/>
    <col min="7701" max="7701" width="16.25" style="93" customWidth="1"/>
    <col min="7702" max="7702" width="27.625" style="93" bestFit="1" customWidth="1"/>
    <col min="7703" max="7936" width="9" style="93"/>
    <col min="7937" max="7937" width="5" style="93" customWidth="1"/>
    <col min="7938" max="7938" width="22.625" style="93" customWidth="1"/>
    <col min="7939" max="7942" width="10.625" style="93" customWidth="1"/>
    <col min="7943" max="7943" width="16.125" style="93" customWidth="1"/>
    <col min="7944" max="7944" width="13.625" style="93" customWidth="1"/>
    <col min="7945" max="7945" width="9" style="93"/>
    <col min="7946" max="7948" width="9.5" style="93" customWidth="1"/>
    <col min="7949" max="7949" width="4.625" style="93" customWidth="1"/>
    <col min="7950" max="7951" width="3.375" style="93" bestFit="1" customWidth="1"/>
    <col min="7952" max="7952" width="3.375" style="93" customWidth="1"/>
    <col min="7953" max="7956" width="3.375" style="93" bestFit="1" customWidth="1"/>
    <col min="7957" max="7957" width="16.25" style="93" customWidth="1"/>
    <col min="7958" max="7958" width="27.625" style="93" bestFit="1" customWidth="1"/>
    <col min="7959" max="8192" width="9" style="93"/>
    <col min="8193" max="8193" width="5" style="93" customWidth="1"/>
    <col min="8194" max="8194" width="22.625" style="93" customWidth="1"/>
    <col min="8195" max="8198" width="10.625" style="93" customWidth="1"/>
    <col min="8199" max="8199" width="16.125" style="93" customWidth="1"/>
    <col min="8200" max="8200" width="13.625" style="93" customWidth="1"/>
    <col min="8201" max="8201" width="9" style="93"/>
    <col min="8202" max="8204" width="9.5" style="93" customWidth="1"/>
    <col min="8205" max="8205" width="4.625" style="93" customWidth="1"/>
    <col min="8206" max="8207" width="3.375" style="93" bestFit="1" customWidth="1"/>
    <col min="8208" max="8208" width="3.375" style="93" customWidth="1"/>
    <col min="8209" max="8212" width="3.375" style="93" bestFit="1" customWidth="1"/>
    <col min="8213" max="8213" width="16.25" style="93" customWidth="1"/>
    <col min="8214" max="8214" width="27.625" style="93" bestFit="1" customWidth="1"/>
    <col min="8215" max="8448" width="9" style="93"/>
    <col min="8449" max="8449" width="5" style="93" customWidth="1"/>
    <col min="8450" max="8450" width="22.625" style="93" customWidth="1"/>
    <col min="8451" max="8454" width="10.625" style="93" customWidth="1"/>
    <col min="8455" max="8455" width="16.125" style="93" customWidth="1"/>
    <col min="8456" max="8456" width="13.625" style="93" customWidth="1"/>
    <col min="8457" max="8457" width="9" style="93"/>
    <col min="8458" max="8460" width="9.5" style="93" customWidth="1"/>
    <col min="8461" max="8461" width="4.625" style="93" customWidth="1"/>
    <col min="8462" max="8463" width="3.375" style="93" bestFit="1" customWidth="1"/>
    <col min="8464" max="8464" width="3.375" style="93" customWidth="1"/>
    <col min="8465" max="8468" width="3.375" style="93" bestFit="1" customWidth="1"/>
    <col min="8469" max="8469" width="16.25" style="93" customWidth="1"/>
    <col min="8470" max="8470" width="27.625" style="93" bestFit="1" customWidth="1"/>
    <col min="8471" max="8704" width="9" style="93"/>
    <col min="8705" max="8705" width="5" style="93" customWidth="1"/>
    <col min="8706" max="8706" width="22.625" style="93" customWidth="1"/>
    <col min="8707" max="8710" width="10.625" style="93" customWidth="1"/>
    <col min="8711" max="8711" width="16.125" style="93" customWidth="1"/>
    <col min="8712" max="8712" width="13.625" style="93" customWidth="1"/>
    <col min="8713" max="8713" width="9" style="93"/>
    <col min="8714" max="8716" width="9.5" style="93" customWidth="1"/>
    <col min="8717" max="8717" width="4.625" style="93" customWidth="1"/>
    <col min="8718" max="8719" width="3.375" style="93" bestFit="1" customWidth="1"/>
    <col min="8720" max="8720" width="3.375" style="93" customWidth="1"/>
    <col min="8721" max="8724" width="3.375" style="93" bestFit="1" customWidth="1"/>
    <col min="8725" max="8725" width="16.25" style="93" customWidth="1"/>
    <col min="8726" max="8726" width="27.625" style="93" bestFit="1" customWidth="1"/>
    <col min="8727" max="8960" width="9" style="93"/>
    <col min="8961" max="8961" width="5" style="93" customWidth="1"/>
    <col min="8962" max="8962" width="22.625" style="93" customWidth="1"/>
    <col min="8963" max="8966" width="10.625" style="93" customWidth="1"/>
    <col min="8967" max="8967" width="16.125" style="93" customWidth="1"/>
    <col min="8968" max="8968" width="13.625" style="93" customWidth="1"/>
    <col min="8969" max="8969" width="9" style="93"/>
    <col min="8970" max="8972" width="9.5" style="93" customWidth="1"/>
    <col min="8973" max="8973" width="4.625" style="93" customWidth="1"/>
    <col min="8974" max="8975" width="3.375" style="93" bestFit="1" customWidth="1"/>
    <col min="8976" max="8976" width="3.375" style="93" customWidth="1"/>
    <col min="8977" max="8980" width="3.375" style="93" bestFit="1" customWidth="1"/>
    <col min="8981" max="8981" width="16.25" style="93" customWidth="1"/>
    <col min="8982" max="8982" width="27.625" style="93" bestFit="1" customWidth="1"/>
    <col min="8983" max="9216" width="9" style="93"/>
    <col min="9217" max="9217" width="5" style="93" customWidth="1"/>
    <col min="9218" max="9218" width="22.625" style="93" customWidth="1"/>
    <col min="9219" max="9222" width="10.625" style="93" customWidth="1"/>
    <col min="9223" max="9223" width="16.125" style="93" customWidth="1"/>
    <col min="9224" max="9224" width="13.625" style="93" customWidth="1"/>
    <col min="9225" max="9225" width="9" style="93"/>
    <col min="9226" max="9228" width="9.5" style="93" customWidth="1"/>
    <col min="9229" max="9229" width="4.625" style="93" customWidth="1"/>
    <col min="9230" max="9231" width="3.375" style="93" bestFit="1" customWidth="1"/>
    <col min="9232" max="9232" width="3.375" style="93" customWidth="1"/>
    <col min="9233" max="9236" width="3.375" style="93" bestFit="1" customWidth="1"/>
    <col min="9237" max="9237" width="16.25" style="93" customWidth="1"/>
    <col min="9238" max="9238" width="27.625" style="93" bestFit="1" customWidth="1"/>
    <col min="9239" max="9472" width="9" style="93"/>
    <col min="9473" max="9473" width="5" style="93" customWidth="1"/>
    <col min="9474" max="9474" width="22.625" style="93" customWidth="1"/>
    <col min="9475" max="9478" width="10.625" style="93" customWidth="1"/>
    <col min="9479" max="9479" width="16.125" style="93" customWidth="1"/>
    <col min="9480" max="9480" width="13.625" style="93" customWidth="1"/>
    <col min="9481" max="9481" width="9" style="93"/>
    <col min="9482" max="9484" width="9.5" style="93" customWidth="1"/>
    <col min="9485" max="9485" width="4.625" style="93" customWidth="1"/>
    <col min="9486" max="9487" width="3.375" style="93" bestFit="1" customWidth="1"/>
    <col min="9488" max="9488" width="3.375" style="93" customWidth="1"/>
    <col min="9489" max="9492" width="3.375" style="93" bestFit="1" customWidth="1"/>
    <col min="9493" max="9493" width="16.25" style="93" customWidth="1"/>
    <col min="9494" max="9494" width="27.625" style="93" bestFit="1" customWidth="1"/>
    <col min="9495" max="9728" width="9" style="93"/>
    <col min="9729" max="9729" width="5" style="93" customWidth="1"/>
    <col min="9730" max="9730" width="22.625" style="93" customWidth="1"/>
    <col min="9731" max="9734" width="10.625" style="93" customWidth="1"/>
    <col min="9735" max="9735" width="16.125" style="93" customWidth="1"/>
    <col min="9736" max="9736" width="13.625" style="93" customWidth="1"/>
    <col min="9737" max="9737" width="9" style="93"/>
    <col min="9738" max="9740" width="9.5" style="93" customWidth="1"/>
    <col min="9741" max="9741" width="4.625" style="93" customWidth="1"/>
    <col min="9742" max="9743" width="3.375" style="93" bestFit="1" customWidth="1"/>
    <col min="9744" max="9744" width="3.375" style="93" customWidth="1"/>
    <col min="9745" max="9748" width="3.375" style="93" bestFit="1" customWidth="1"/>
    <col min="9749" max="9749" width="16.25" style="93" customWidth="1"/>
    <col min="9750" max="9750" width="27.625" style="93" bestFit="1" customWidth="1"/>
    <col min="9751" max="9984" width="9" style="93"/>
    <col min="9985" max="9985" width="5" style="93" customWidth="1"/>
    <col min="9986" max="9986" width="22.625" style="93" customWidth="1"/>
    <col min="9987" max="9990" width="10.625" style="93" customWidth="1"/>
    <col min="9991" max="9991" width="16.125" style="93" customWidth="1"/>
    <col min="9992" max="9992" width="13.625" style="93" customWidth="1"/>
    <col min="9993" max="9993" width="9" style="93"/>
    <col min="9994" max="9996" width="9.5" style="93" customWidth="1"/>
    <col min="9997" max="9997" width="4.625" style="93" customWidth="1"/>
    <col min="9998" max="9999" width="3.375" style="93" bestFit="1" customWidth="1"/>
    <col min="10000" max="10000" width="3.375" style="93" customWidth="1"/>
    <col min="10001" max="10004" width="3.375" style="93" bestFit="1" customWidth="1"/>
    <col min="10005" max="10005" width="16.25" style="93" customWidth="1"/>
    <col min="10006" max="10006" width="27.625" style="93" bestFit="1" customWidth="1"/>
    <col min="10007" max="10240" width="9" style="93"/>
    <col min="10241" max="10241" width="5" style="93" customWidth="1"/>
    <col min="10242" max="10242" width="22.625" style="93" customWidth="1"/>
    <col min="10243" max="10246" width="10.625" style="93" customWidth="1"/>
    <col min="10247" max="10247" width="16.125" style="93" customWidth="1"/>
    <col min="10248" max="10248" width="13.625" style="93" customWidth="1"/>
    <col min="10249" max="10249" width="9" style="93"/>
    <col min="10250" max="10252" width="9.5" style="93" customWidth="1"/>
    <col min="10253" max="10253" width="4.625" style="93" customWidth="1"/>
    <col min="10254" max="10255" width="3.375" style="93" bestFit="1" customWidth="1"/>
    <col min="10256" max="10256" width="3.375" style="93" customWidth="1"/>
    <col min="10257" max="10260" width="3.375" style="93" bestFit="1" customWidth="1"/>
    <col min="10261" max="10261" width="16.25" style="93" customWidth="1"/>
    <col min="10262" max="10262" width="27.625" style="93" bestFit="1" customWidth="1"/>
    <col min="10263" max="10496" width="9" style="93"/>
    <col min="10497" max="10497" width="5" style="93" customWidth="1"/>
    <col min="10498" max="10498" width="22.625" style="93" customWidth="1"/>
    <col min="10499" max="10502" width="10.625" style="93" customWidth="1"/>
    <col min="10503" max="10503" width="16.125" style="93" customWidth="1"/>
    <col min="10504" max="10504" width="13.625" style="93" customWidth="1"/>
    <col min="10505" max="10505" width="9" style="93"/>
    <col min="10506" max="10508" width="9.5" style="93" customWidth="1"/>
    <col min="10509" max="10509" width="4.625" style="93" customWidth="1"/>
    <col min="10510" max="10511" width="3.375" style="93" bestFit="1" customWidth="1"/>
    <col min="10512" max="10512" width="3.375" style="93" customWidth="1"/>
    <col min="10513" max="10516" width="3.375" style="93" bestFit="1" customWidth="1"/>
    <col min="10517" max="10517" width="16.25" style="93" customWidth="1"/>
    <col min="10518" max="10518" width="27.625" style="93" bestFit="1" customWidth="1"/>
    <col min="10519" max="10752" width="9" style="93"/>
    <col min="10753" max="10753" width="5" style="93" customWidth="1"/>
    <col min="10754" max="10754" width="22.625" style="93" customWidth="1"/>
    <col min="10755" max="10758" width="10.625" style="93" customWidth="1"/>
    <col min="10759" max="10759" width="16.125" style="93" customWidth="1"/>
    <col min="10760" max="10760" width="13.625" style="93" customWidth="1"/>
    <col min="10761" max="10761" width="9" style="93"/>
    <col min="10762" max="10764" width="9.5" style="93" customWidth="1"/>
    <col min="10765" max="10765" width="4.625" style="93" customWidth="1"/>
    <col min="10766" max="10767" width="3.375" style="93" bestFit="1" customWidth="1"/>
    <col min="10768" max="10768" width="3.375" style="93" customWidth="1"/>
    <col min="10769" max="10772" width="3.375" style="93" bestFit="1" customWidth="1"/>
    <col min="10773" max="10773" width="16.25" style="93" customWidth="1"/>
    <col min="10774" max="10774" width="27.625" style="93" bestFit="1" customWidth="1"/>
    <col min="10775" max="11008" width="9" style="93"/>
    <col min="11009" max="11009" width="5" style="93" customWidth="1"/>
    <col min="11010" max="11010" width="22.625" style="93" customWidth="1"/>
    <col min="11011" max="11014" width="10.625" style="93" customWidth="1"/>
    <col min="11015" max="11015" width="16.125" style="93" customWidth="1"/>
    <col min="11016" max="11016" width="13.625" style="93" customWidth="1"/>
    <col min="11017" max="11017" width="9" style="93"/>
    <col min="11018" max="11020" width="9.5" style="93" customWidth="1"/>
    <col min="11021" max="11021" width="4.625" style="93" customWidth="1"/>
    <col min="11022" max="11023" width="3.375" style="93" bestFit="1" customWidth="1"/>
    <col min="11024" max="11024" width="3.375" style="93" customWidth="1"/>
    <col min="11025" max="11028" width="3.375" style="93" bestFit="1" customWidth="1"/>
    <col min="11029" max="11029" width="16.25" style="93" customWidth="1"/>
    <col min="11030" max="11030" width="27.625" style="93" bestFit="1" customWidth="1"/>
    <col min="11031" max="11264" width="9" style="93"/>
    <col min="11265" max="11265" width="5" style="93" customWidth="1"/>
    <col min="11266" max="11266" width="22.625" style="93" customWidth="1"/>
    <col min="11267" max="11270" width="10.625" style="93" customWidth="1"/>
    <col min="11271" max="11271" width="16.125" style="93" customWidth="1"/>
    <col min="11272" max="11272" width="13.625" style="93" customWidth="1"/>
    <col min="11273" max="11273" width="9" style="93"/>
    <col min="11274" max="11276" width="9.5" style="93" customWidth="1"/>
    <col min="11277" max="11277" width="4.625" style="93" customWidth="1"/>
    <col min="11278" max="11279" width="3.375" style="93" bestFit="1" customWidth="1"/>
    <col min="11280" max="11280" width="3.375" style="93" customWidth="1"/>
    <col min="11281" max="11284" width="3.375" style="93" bestFit="1" customWidth="1"/>
    <col min="11285" max="11285" width="16.25" style="93" customWidth="1"/>
    <col min="11286" max="11286" width="27.625" style="93" bestFit="1" customWidth="1"/>
    <col min="11287" max="11520" width="9" style="93"/>
    <col min="11521" max="11521" width="5" style="93" customWidth="1"/>
    <col min="11522" max="11522" width="22.625" style="93" customWidth="1"/>
    <col min="11523" max="11526" width="10.625" style="93" customWidth="1"/>
    <col min="11527" max="11527" width="16.125" style="93" customWidth="1"/>
    <col min="11528" max="11528" width="13.625" style="93" customWidth="1"/>
    <col min="11529" max="11529" width="9" style="93"/>
    <col min="11530" max="11532" width="9.5" style="93" customWidth="1"/>
    <col min="11533" max="11533" width="4.625" style="93" customWidth="1"/>
    <col min="11534" max="11535" width="3.375" style="93" bestFit="1" customWidth="1"/>
    <col min="11536" max="11536" width="3.375" style="93" customWidth="1"/>
    <col min="11537" max="11540" width="3.375" style="93" bestFit="1" customWidth="1"/>
    <col min="11541" max="11541" width="16.25" style="93" customWidth="1"/>
    <col min="11542" max="11542" width="27.625" style="93" bestFit="1" customWidth="1"/>
    <col min="11543" max="11776" width="9" style="93"/>
    <col min="11777" max="11777" width="5" style="93" customWidth="1"/>
    <col min="11778" max="11778" width="22.625" style="93" customWidth="1"/>
    <col min="11779" max="11782" width="10.625" style="93" customWidth="1"/>
    <col min="11783" max="11783" width="16.125" style="93" customWidth="1"/>
    <col min="11784" max="11784" width="13.625" style="93" customWidth="1"/>
    <col min="11785" max="11785" width="9" style="93"/>
    <col min="11786" max="11788" width="9.5" style="93" customWidth="1"/>
    <col min="11789" max="11789" width="4.625" style="93" customWidth="1"/>
    <col min="11790" max="11791" width="3.375" style="93" bestFit="1" customWidth="1"/>
    <col min="11792" max="11792" width="3.375" style="93" customWidth="1"/>
    <col min="11793" max="11796" width="3.375" style="93" bestFit="1" customWidth="1"/>
    <col min="11797" max="11797" width="16.25" style="93" customWidth="1"/>
    <col min="11798" max="11798" width="27.625" style="93" bestFit="1" customWidth="1"/>
    <col min="11799" max="12032" width="9" style="93"/>
    <col min="12033" max="12033" width="5" style="93" customWidth="1"/>
    <col min="12034" max="12034" width="22.625" style="93" customWidth="1"/>
    <col min="12035" max="12038" width="10.625" style="93" customWidth="1"/>
    <col min="12039" max="12039" width="16.125" style="93" customWidth="1"/>
    <col min="12040" max="12040" width="13.625" style="93" customWidth="1"/>
    <col min="12041" max="12041" width="9" style="93"/>
    <col min="12042" max="12044" width="9.5" style="93" customWidth="1"/>
    <col min="12045" max="12045" width="4.625" style="93" customWidth="1"/>
    <col min="12046" max="12047" width="3.375" style="93" bestFit="1" customWidth="1"/>
    <col min="12048" max="12048" width="3.375" style="93" customWidth="1"/>
    <col min="12049" max="12052" width="3.375" style="93" bestFit="1" customWidth="1"/>
    <col min="12053" max="12053" width="16.25" style="93" customWidth="1"/>
    <col min="12054" max="12054" width="27.625" style="93" bestFit="1" customWidth="1"/>
    <col min="12055" max="12288" width="9" style="93"/>
    <col min="12289" max="12289" width="5" style="93" customWidth="1"/>
    <col min="12290" max="12290" width="22.625" style="93" customWidth="1"/>
    <col min="12291" max="12294" width="10.625" style="93" customWidth="1"/>
    <col min="12295" max="12295" width="16.125" style="93" customWidth="1"/>
    <col min="12296" max="12296" width="13.625" style="93" customWidth="1"/>
    <col min="12297" max="12297" width="9" style="93"/>
    <col min="12298" max="12300" width="9.5" style="93" customWidth="1"/>
    <col min="12301" max="12301" width="4.625" style="93" customWidth="1"/>
    <col min="12302" max="12303" width="3.375" style="93" bestFit="1" customWidth="1"/>
    <col min="12304" max="12304" width="3.375" style="93" customWidth="1"/>
    <col min="12305" max="12308" width="3.375" style="93" bestFit="1" customWidth="1"/>
    <col min="12309" max="12309" width="16.25" style="93" customWidth="1"/>
    <col min="12310" max="12310" width="27.625" style="93" bestFit="1" customWidth="1"/>
    <col min="12311" max="12544" width="9" style="93"/>
    <col min="12545" max="12545" width="5" style="93" customWidth="1"/>
    <col min="12546" max="12546" width="22.625" style="93" customWidth="1"/>
    <col min="12547" max="12550" width="10.625" style="93" customWidth="1"/>
    <col min="12551" max="12551" width="16.125" style="93" customWidth="1"/>
    <col min="12552" max="12552" width="13.625" style="93" customWidth="1"/>
    <col min="12553" max="12553" width="9" style="93"/>
    <col min="12554" max="12556" width="9.5" style="93" customWidth="1"/>
    <col min="12557" max="12557" width="4.625" style="93" customWidth="1"/>
    <col min="12558" max="12559" width="3.375" style="93" bestFit="1" customWidth="1"/>
    <col min="12560" max="12560" width="3.375" style="93" customWidth="1"/>
    <col min="12561" max="12564" width="3.375" style="93" bestFit="1" customWidth="1"/>
    <col min="12565" max="12565" width="16.25" style="93" customWidth="1"/>
    <col min="12566" max="12566" width="27.625" style="93" bestFit="1" customWidth="1"/>
    <col min="12567" max="12800" width="9" style="93"/>
    <col min="12801" max="12801" width="5" style="93" customWidth="1"/>
    <col min="12802" max="12802" width="22.625" style="93" customWidth="1"/>
    <col min="12803" max="12806" width="10.625" style="93" customWidth="1"/>
    <col min="12807" max="12807" width="16.125" style="93" customWidth="1"/>
    <col min="12808" max="12808" width="13.625" style="93" customWidth="1"/>
    <col min="12809" max="12809" width="9" style="93"/>
    <col min="12810" max="12812" width="9.5" style="93" customWidth="1"/>
    <col min="12813" max="12813" width="4.625" style="93" customWidth="1"/>
    <col min="12814" max="12815" width="3.375" style="93" bestFit="1" customWidth="1"/>
    <col min="12816" max="12816" width="3.375" style="93" customWidth="1"/>
    <col min="12817" max="12820" width="3.375" style="93" bestFit="1" customWidth="1"/>
    <col min="12821" max="12821" width="16.25" style="93" customWidth="1"/>
    <col min="12822" max="12822" width="27.625" style="93" bestFit="1" customWidth="1"/>
    <col min="12823" max="13056" width="9" style="93"/>
    <col min="13057" max="13057" width="5" style="93" customWidth="1"/>
    <col min="13058" max="13058" width="22.625" style="93" customWidth="1"/>
    <col min="13059" max="13062" width="10.625" style="93" customWidth="1"/>
    <col min="13063" max="13063" width="16.125" style="93" customWidth="1"/>
    <col min="13064" max="13064" width="13.625" style="93" customWidth="1"/>
    <col min="13065" max="13065" width="9" style="93"/>
    <col min="13066" max="13068" width="9.5" style="93" customWidth="1"/>
    <col min="13069" max="13069" width="4.625" style="93" customWidth="1"/>
    <col min="13070" max="13071" width="3.375" style="93" bestFit="1" customWidth="1"/>
    <col min="13072" max="13072" width="3.375" style="93" customWidth="1"/>
    <col min="13073" max="13076" width="3.375" style="93" bestFit="1" customWidth="1"/>
    <col min="13077" max="13077" width="16.25" style="93" customWidth="1"/>
    <col min="13078" max="13078" width="27.625" style="93" bestFit="1" customWidth="1"/>
    <col min="13079" max="13312" width="9" style="93"/>
    <col min="13313" max="13313" width="5" style="93" customWidth="1"/>
    <col min="13314" max="13314" width="22.625" style="93" customWidth="1"/>
    <col min="13315" max="13318" width="10.625" style="93" customWidth="1"/>
    <col min="13319" max="13319" width="16.125" style="93" customWidth="1"/>
    <col min="13320" max="13320" width="13.625" style="93" customWidth="1"/>
    <col min="13321" max="13321" width="9" style="93"/>
    <col min="13322" max="13324" width="9.5" style="93" customWidth="1"/>
    <col min="13325" max="13325" width="4.625" style="93" customWidth="1"/>
    <col min="13326" max="13327" width="3.375" style="93" bestFit="1" customWidth="1"/>
    <col min="13328" max="13328" width="3.375" style="93" customWidth="1"/>
    <col min="13329" max="13332" width="3.375" style="93" bestFit="1" customWidth="1"/>
    <col min="13333" max="13333" width="16.25" style="93" customWidth="1"/>
    <col min="13334" max="13334" width="27.625" style="93" bestFit="1" customWidth="1"/>
    <col min="13335" max="13568" width="9" style="93"/>
    <col min="13569" max="13569" width="5" style="93" customWidth="1"/>
    <col min="13570" max="13570" width="22.625" style="93" customWidth="1"/>
    <col min="13571" max="13574" width="10.625" style="93" customWidth="1"/>
    <col min="13575" max="13575" width="16.125" style="93" customWidth="1"/>
    <col min="13576" max="13576" width="13.625" style="93" customWidth="1"/>
    <col min="13577" max="13577" width="9" style="93"/>
    <col min="13578" max="13580" width="9.5" style="93" customWidth="1"/>
    <col min="13581" max="13581" width="4.625" style="93" customWidth="1"/>
    <col min="13582" max="13583" width="3.375" style="93" bestFit="1" customWidth="1"/>
    <col min="13584" max="13584" width="3.375" style="93" customWidth="1"/>
    <col min="13585" max="13588" width="3.375" style="93" bestFit="1" customWidth="1"/>
    <col min="13589" max="13589" width="16.25" style="93" customWidth="1"/>
    <col min="13590" max="13590" width="27.625" style="93" bestFit="1" customWidth="1"/>
    <col min="13591" max="13824" width="9" style="93"/>
    <col min="13825" max="13825" width="5" style="93" customWidth="1"/>
    <col min="13826" max="13826" width="22.625" style="93" customWidth="1"/>
    <col min="13827" max="13830" width="10.625" style="93" customWidth="1"/>
    <col min="13831" max="13831" width="16.125" style="93" customWidth="1"/>
    <col min="13832" max="13832" width="13.625" style="93" customWidth="1"/>
    <col min="13833" max="13833" width="9" style="93"/>
    <col min="13834" max="13836" width="9.5" style="93" customWidth="1"/>
    <col min="13837" max="13837" width="4.625" style="93" customWidth="1"/>
    <col min="13838" max="13839" width="3.375" style="93" bestFit="1" customWidth="1"/>
    <col min="13840" max="13840" width="3.375" style="93" customWidth="1"/>
    <col min="13841" max="13844" width="3.375" style="93" bestFit="1" customWidth="1"/>
    <col min="13845" max="13845" width="16.25" style="93" customWidth="1"/>
    <col min="13846" max="13846" width="27.625" style="93" bestFit="1" customWidth="1"/>
    <col min="13847" max="14080" width="9" style="93"/>
    <col min="14081" max="14081" width="5" style="93" customWidth="1"/>
    <col min="14082" max="14082" width="22.625" style="93" customWidth="1"/>
    <col min="14083" max="14086" width="10.625" style="93" customWidth="1"/>
    <col min="14087" max="14087" width="16.125" style="93" customWidth="1"/>
    <col min="14088" max="14088" width="13.625" style="93" customWidth="1"/>
    <col min="14089" max="14089" width="9" style="93"/>
    <col min="14090" max="14092" width="9.5" style="93" customWidth="1"/>
    <col min="14093" max="14093" width="4.625" style="93" customWidth="1"/>
    <col min="14094" max="14095" width="3.375" style="93" bestFit="1" customWidth="1"/>
    <col min="14096" max="14096" width="3.375" style="93" customWidth="1"/>
    <col min="14097" max="14100" width="3.375" style="93" bestFit="1" customWidth="1"/>
    <col min="14101" max="14101" width="16.25" style="93" customWidth="1"/>
    <col min="14102" max="14102" width="27.625" style="93" bestFit="1" customWidth="1"/>
    <col min="14103" max="14336" width="9" style="93"/>
    <col min="14337" max="14337" width="5" style="93" customWidth="1"/>
    <col min="14338" max="14338" width="22.625" style="93" customWidth="1"/>
    <col min="14339" max="14342" width="10.625" style="93" customWidth="1"/>
    <col min="14343" max="14343" width="16.125" style="93" customWidth="1"/>
    <col min="14344" max="14344" width="13.625" style="93" customWidth="1"/>
    <col min="14345" max="14345" width="9" style="93"/>
    <col min="14346" max="14348" width="9.5" style="93" customWidth="1"/>
    <col min="14349" max="14349" width="4.625" style="93" customWidth="1"/>
    <col min="14350" max="14351" width="3.375" style="93" bestFit="1" customWidth="1"/>
    <col min="14352" max="14352" width="3.375" style="93" customWidth="1"/>
    <col min="14353" max="14356" width="3.375" style="93" bestFit="1" customWidth="1"/>
    <col min="14357" max="14357" width="16.25" style="93" customWidth="1"/>
    <col min="14358" max="14358" width="27.625" style="93" bestFit="1" customWidth="1"/>
    <col min="14359" max="14592" width="9" style="93"/>
    <col min="14593" max="14593" width="5" style="93" customWidth="1"/>
    <col min="14594" max="14594" width="22.625" style="93" customWidth="1"/>
    <col min="14595" max="14598" width="10.625" style="93" customWidth="1"/>
    <col min="14599" max="14599" width="16.125" style="93" customWidth="1"/>
    <col min="14600" max="14600" width="13.625" style="93" customWidth="1"/>
    <col min="14601" max="14601" width="9" style="93"/>
    <col min="14602" max="14604" width="9.5" style="93" customWidth="1"/>
    <col min="14605" max="14605" width="4.625" style="93" customWidth="1"/>
    <col min="14606" max="14607" width="3.375" style="93" bestFit="1" customWidth="1"/>
    <col min="14608" max="14608" width="3.375" style="93" customWidth="1"/>
    <col min="14609" max="14612" width="3.375" style="93" bestFit="1" customWidth="1"/>
    <col min="14613" max="14613" width="16.25" style="93" customWidth="1"/>
    <col min="14614" max="14614" width="27.625" style="93" bestFit="1" customWidth="1"/>
    <col min="14615" max="14848" width="9" style="93"/>
    <col min="14849" max="14849" width="5" style="93" customWidth="1"/>
    <col min="14850" max="14850" width="22.625" style="93" customWidth="1"/>
    <col min="14851" max="14854" width="10.625" style="93" customWidth="1"/>
    <col min="14855" max="14855" width="16.125" style="93" customWidth="1"/>
    <col min="14856" max="14856" width="13.625" style="93" customWidth="1"/>
    <col min="14857" max="14857" width="9" style="93"/>
    <col min="14858" max="14860" width="9.5" style="93" customWidth="1"/>
    <col min="14861" max="14861" width="4.625" style="93" customWidth="1"/>
    <col min="14862" max="14863" width="3.375" style="93" bestFit="1" customWidth="1"/>
    <col min="14864" max="14864" width="3.375" style="93" customWidth="1"/>
    <col min="14865" max="14868" width="3.375" style="93" bestFit="1" customWidth="1"/>
    <col min="14869" max="14869" width="16.25" style="93" customWidth="1"/>
    <col min="14870" max="14870" width="27.625" style="93" bestFit="1" customWidth="1"/>
    <col min="14871" max="15104" width="9" style="93"/>
    <col min="15105" max="15105" width="5" style="93" customWidth="1"/>
    <col min="15106" max="15106" width="22.625" style="93" customWidth="1"/>
    <col min="15107" max="15110" width="10.625" style="93" customWidth="1"/>
    <col min="15111" max="15111" width="16.125" style="93" customWidth="1"/>
    <col min="15112" max="15112" width="13.625" style="93" customWidth="1"/>
    <col min="15113" max="15113" width="9" style="93"/>
    <col min="15114" max="15116" width="9.5" style="93" customWidth="1"/>
    <col min="15117" max="15117" width="4.625" style="93" customWidth="1"/>
    <col min="15118" max="15119" width="3.375" style="93" bestFit="1" customWidth="1"/>
    <col min="15120" max="15120" width="3.375" style="93" customWidth="1"/>
    <col min="15121" max="15124" width="3.375" style="93" bestFit="1" customWidth="1"/>
    <col min="15125" max="15125" width="16.25" style="93" customWidth="1"/>
    <col min="15126" max="15126" width="27.625" style="93" bestFit="1" customWidth="1"/>
    <col min="15127" max="15360" width="9" style="93"/>
    <col min="15361" max="15361" width="5" style="93" customWidth="1"/>
    <col min="15362" max="15362" width="22.625" style="93" customWidth="1"/>
    <col min="15363" max="15366" width="10.625" style="93" customWidth="1"/>
    <col min="15367" max="15367" width="16.125" style="93" customWidth="1"/>
    <col min="15368" max="15368" width="13.625" style="93" customWidth="1"/>
    <col min="15369" max="15369" width="9" style="93"/>
    <col min="15370" max="15372" width="9.5" style="93" customWidth="1"/>
    <col min="15373" max="15373" width="4.625" style="93" customWidth="1"/>
    <col min="15374" max="15375" width="3.375" style="93" bestFit="1" customWidth="1"/>
    <col min="15376" max="15376" width="3.375" style="93" customWidth="1"/>
    <col min="15377" max="15380" width="3.375" style="93" bestFit="1" customWidth="1"/>
    <col min="15381" max="15381" width="16.25" style="93" customWidth="1"/>
    <col min="15382" max="15382" width="27.625" style="93" bestFit="1" customWidth="1"/>
    <col min="15383" max="15616" width="9" style="93"/>
    <col min="15617" max="15617" width="5" style="93" customWidth="1"/>
    <col min="15618" max="15618" width="22.625" style="93" customWidth="1"/>
    <col min="15619" max="15622" width="10.625" style="93" customWidth="1"/>
    <col min="15623" max="15623" width="16.125" style="93" customWidth="1"/>
    <col min="15624" max="15624" width="13.625" style="93" customWidth="1"/>
    <col min="15625" max="15625" width="9" style="93"/>
    <col min="15626" max="15628" width="9.5" style="93" customWidth="1"/>
    <col min="15629" max="15629" width="4.625" style="93" customWidth="1"/>
    <col min="15630" max="15631" width="3.375" style="93" bestFit="1" customWidth="1"/>
    <col min="15632" max="15632" width="3.375" style="93" customWidth="1"/>
    <col min="15633" max="15636" width="3.375" style="93" bestFit="1" customWidth="1"/>
    <col min="15637" max="15637" width="16.25" style="93" customWidth="1"/>
    <col min="15638" max="15638" width="27.625" style="93" bestFit="1" customWidth="1"/>
    <col min="15639" max="15872" width="9" style="93"/>
    <col min="15873" max="15873" width="5" style="93" customWidth="1"/>
    <col min="15874" max="15874" width="22.625" style="93" customWidth="1"/>
    <col min="15875" max="15878" width="10.625" style="93" customWidth="1"/>
    <col min="15879" max="15879" width="16.125" style="93" customWidth="1"/>
    <col min="15880" max="15880" width="13.625" style="93" customWidth="1"/>
    <col min="15881" max="15881" width="9" style="93"/>
    <col min="15882" max="15884" width="9.5" style="93" customWidth="1"/>
    <col min="15885" max="15885" width="4.625" style="93" customWidth="1"/>
    <col min="15886" max="15887" width="3.375" style="93" bestFit="1" customWidth="1"/>
    <col min="15888" max="15888" width="3.375" style="93" customWidth="1"/>
    <col min="15889" max="15892" width="3.375" style="93" bestFit="1" customWidth="1"/>
    <col min="15893" max="15893" width="16.25" style="93" customWidth="1"/>
    <col min="15894" max="15894" width="27.625" style="93" bestFit="1" customWidth="1"/>
    <col min="15895" max="16128" width="9" style="93"/>
    <col min="16129" max="16129" width="5" style="93" customWidth="1"/>
    <col min="16130" max="16130" width="22.625" style="93" customWidth="1"/>
    <col min="16131" max="16134" width="10.625" style="93" customWidth="1"/>
    <col min="16135" max="16135" width="16.125" style="93" customWidth="1"/>
    <col min="16136" max="16136" width="13.625" style="93" customWidth="1"/>
    <col min="16137" max="16137" width="9" style="93"/>
    <col min="16138" max="16140" width="9.5" style="93" customWidth="1"/>
    <col min="16141" max="16141" width="4.625" style="93" customWidth="1"/>
    <col min="16142" max="16143" width="3.375" style="93" bestFit="1" customWidth="1"/>
    <col min="16144" max="16144" width="3.375" style="93" customWidth="1"/>
    <col min="16145" max="16148" width="3.375" style="93" bestFit="1" customWidth="1"/>
    <col min="16149" max="16149" width="16.25" style="93" customWidth="1"/>
    <col min="16150" max="16150" width="27.625" style="93" bestFit="1" customWidth="1"/>
    <col min="16151" max="16384" width="9" style="93"/>
  </cols>
  <sheetData>
    <row r="1" spans="1:25" ht="6.75" customHeight="1">
      <c r="C1" s="94"/>
      <c r="D1" s="94"/>
      <c r="E1" s="94"/>
      <c r="F1" s="94"/>
      <c r="G1" s="94"/>
      <c r="H1" s="94"/>
      <c r="I1" s="94"/>
      <c r="J1" s="94"/>
      <c r="K1" s="94"/>
      <c r="L1" s="94"/>
      <c r="M1" s="94"/>
      <c r="N1" s="94"/>
      <c r="O1" s="94"/>
      <c r="P1" s="94"/>
      <c r="Q1" s="94"/>
      <c r="R1" s="94"/>
      <c r="S1" s="94"/>
      <c r="T1" s="94"/>
      <c r="U1" s="94"/>
      <c r="V1" s="94"/>
      <c r="W1" s="94"/>
      <c r="X1" s="94"/>
      <c r="Y1" s="94"/>
    </row>
    <row r="2" spans="1:25" ht="14.25" thickBot="1">
      <c r="A2" s="95" t="s">
        <v>2383</v>
      </c>
      <c r="C2" s="94"/>
      <c r="D2" s="94"/>
      <c r="E2" s="94"/>
      <c r="F2" s="94"/>
      <c r="G2" s="94"/>
      <c r="H2" s="94"/>
      <c r="I2" s="94"/>
      <c r="J2" s="94"/>
      <c r="K2" s="94"/>
      <c r="L2" s="94"/>
      <c r="M2" s="94"/>
      <c r="N2" s="94" t="s">
        <v>528</v>
      </c>
      <c r="O2" s="94"/>
      <c r="P2" s="94"/>
      <c r="Q2" s="94"/>
      <c r="R2" s="94"/>
      <c r="S2" s="94"/>
      <c r="T2" s="94"/>
      <c r="U2" s="94"/>
      <c r="V2" s="94"/>
      <c r="W2" s="94"/>
      <c r="X2" s="94"/>
      <c r="Y2" s="94"/>
    </row>
    <row r="3" spans="1:25" ht="14.25" thickBot="1">
      <c r="A3" s="568" t="s">
        <v>529</v>
      </c>
      <c r="B3" s="569" t="s">
        <v>530</v>
      </c>
      <c r="C3" s="579" t="s">
        <v>531</v>
      </c>
      <c r="D3" s="580"/>
      <c r="E3" s="580"/>
      <c r="F3" s="580"/>
      <c r="G3" s="580"/>
      <c r="H3" s="581"/>
      <c r="I3" s="94"/>
      <c r="J3" s="94"/>
      <c r="K3" s="94"/>
      <c r="L3" s="94"/>
      <c r="M3" s="94"/>
      <c r="N3" s="96" t="s">
        <v>532</v>
      </c>
      <c r="O3" s="567" t="s">
        <v>533</v>
      </c>
      <c r="P3" s="567" t="s">
        <v>534</v>
      </c>
      <c r="Q3" s="567" t="s">
        <v>535</v>
      </c>
      <c r="R3" s="567" t="s">
        <v>11</v>
      </c>
      <c r="S3" s="567" t="s">
        <v>536</v>
      </c>
      <c r="T3" s="567" t="s">
        <v>537</v>
      </c>
      <c r="U3" s="94"/>
      <c r="V3" s="94"/>
      <c r="W3" s="94"/>
      <c r="X3" s="94"/>
      <c r="Y3" s="94"/>
    </row>
    <row r="4" spans="1:25" ht="26.25" customHeight="1">
      <c r="A4" s="568"/>
      <c r="B4" s="569"/>
      <c r="C4" s="571" t="s">
        <v>538</v>
      </c>
      <c r="D4" s="573" t="s">
        <v>539</v>
      </c>
      <c r="E4" s="575" t="s">
        <v>540</v>
      </c>
      <c r="F4" s="575" t="s">
        <v>541</v>
      </c>
      <c r="G4" s="575" t="s">
        <v>542</v>
      </c>
      <c r="H4" s="577" t="s">
        <v>543</v>
      </c>
      <c r="I4" s="94"/>
      <c r="J4" s="94"/>
      <c r="K4" s="94"/>
      <c r="L4" s="94"/>
      <c r="M4" s="94"/>
      <c r="N4" s="96" t="s">
        <v>544</v>
      </c>
      <c r="O4" s="567"/>
      <c r="P4" s="567"/>
      <c r="Q4" s="567"/>
      <c r="R4" s="567"/>
      <c r="S4" s="567"/>
      <c r="T4" s="567"/>
      <c r="U4" s="94"/>
      <c r="V4" s="94"/>
      <c r="W4" s="94"/>
      <c r="X4" s="94"/>
      <c r="Y4" s="94"/>
    </row>
    <row r="5" spans="1:25" ht="29.25" customHeight="1">
      <c r="A5" s="568"/>
      <c r="B5" s="569"/>
      <c r="C5" s="572"/>
      <c r="D5" s="574"/>
      <c r="E5" s="576"/>
      <c r="F5" s="576"/>
      <c r="G5" s="576"/>
      <c r="H5" s="578"/>
      <c r="I5" s="94"/>
      <c r="J5" s="94"/>
      <c r="K5" s="94"/>
      <c r="L5" s="94"/>
      <c r="M5" s="94"/>
      <c r="N5" s="96" t="s">
        <v>545</v>
      </c>
      <c r="O5" s="567"/>
      <c r="P5" s="567"/>
      <c r="Q5" s="567"/>
      <c r="R5" s="567"/>
      <c r="S5" s="567"/>
      <c r="T5" s="567"/>
      <c r="U5" s="94"/>
      <c r="V5" s="94"/>
      <c r="W5" s="94"/>
      <c r="X5" s="94"/>
      <c r="Y5" s="94"/>
    </row>
    <row r="6" spans="1:25" ht="18.75" customHeight="1">
      <c r="A6" s="96">
        <v>1</v>
      </c>
      <c r="B6" s="97" t="s">
        <v>183</v>
      </c>
      <c r="C6" s="528" t="str">
        <f>IF(OR(F6="○",G6="○",H6="○"),"○","")</f>
        <v/>
      </c>
      <c r="D6" s="98"/>
      <c r="E6" s="98"/>
      <c r="F6" s="520"/>
      <c r="G6" s="98"/>
      <c r="H6" s="521"/>
      <c r="I6" s="94"/>
      <c r="J6" s="94"/>
      <c r="K6" s="94"/>
      <c r="L6" s="94"/>
      <c r="M6" s="94"/>
      <c r="N6" s="99" t="s">
        <v>2445</v>
      </c>
      <c r="O6" s="100" t="str">
        <f t="shared" ref="O6:O17" si="0">IF(C6="○",$N6,"－")</f>
        <v>－</v>
      </c>
      <c r="P6" s="100" t="str">
        <f>IF(D6&lt;&gt;"　",$N6,"－")</f>
        <v>衡</v>
      </c>
      <c r="Q6" s="100" t="str">
        <f t="shared" ref="Q6:T17" si="1">IF(E6="○",$N6,"－")</f>
        <v>－</v>
      </c>
      <c r="R6" s="100" t="str">
        <f t="shared" si="1"/>
        <v>－</v>
      </c>
      <c r="S6" s="100" t="str">
        <f t="shared" si="1"/>
        <v>－</v>
      </c>
      <c r="T6" s="101" t="str">
        <f t="shared" si="1"/>
        <v>－</v>
      </c>
      <c r="U6" s="102" t="s">
        <v>547</v>
      </c>
      <c r="V6" s="103" t="str">
        <f>CONCATENATE(O6,O7,O8,O9,O10,O11,O12,O13,O14,O15,O16,O17)</f>
        <v>－－－－－－－－－－－－</v>
      </c>
      <c r="W6" s="94"/>
      <c r="X6" s="94"/>
      <c r="Y6" s="94"/>
    </row>
    <row r="7" spans="1:25" ht="18.75" customHeight="1">
      <c r="A7" s="96">
        <v>2</v>
      </c>
      <c r="B7" s="97"/>
      <c r="C7" s="528" t="str">
        <f t="shared" ref="C7:C17" si="2">IF(OR(F7="○",G7="○",H7="○"),"○","")</f>
        <v/>
      </c>
      <c r="D7" s="542" t="s">
        <v>546</v>
      </c>
      <c r="E7" s="542"/>
      <c r="F7" s="543"/>
      <c r="G7" s="542"/>
      <c r="H7" s="544"/>
      <c r="I7" s="94"/>
      <c r="J7" s="94"/>
      <c r="K7" s="94"/>
      <c r="L7" s="94"/>
      <c r="M7" s="94"/>
      <c r="N7" s="104"/>
      <c r="O7" s="105" t="str">
        <f t="shared" si="0"/>
        <v>－</v>
      </c>
      <c r="P7" s="105" t="str">
        <f>IF(D7&lt;&gt;"　",$N7,"－")</f>
        <v>－</v>
      </c>
      <c r="Q7" s="105" t="str">
        <f t="shared" si="1"/>
        <v>－</v>
      </c>
      <c r="R7" s="105" t="str">
        <f t="shared" si="1"/>
        <v>－</v>
      </c>
      <c r="S7" s="105" t="str">
        <f t="shared" si="1"/>
        <v>－</v>
      </c>
      <c r="T7" s="106" t="str">
        <f t="shared" si="1"/>
        <v>－</v>
      </c>
      <c r="U7" s="107" t="s">
        <v>548</v>
      </c>
      <c r="V7" s="108" t="str">
        <f>CONCATENATE(P4,P5,P6,P7,P8,P9,P10,P11,P12,P13,P14)</f>
        <v>衡－－－－－－－－</v>
      </c>
      <c r="W7" s="94"/>
      <c r="X7" s="94"/>
      <c r="Y7" s="94"/>
    </row>
    <row r="8" spans="1:25" ht="18.75" customHeight="1">
      <c r="A8" s="96">
        <v>3</v>
      </c>
      <c r="B8" s="97"/>
      <c r="C8" s="528" t="str">
        <f t="shared" si="2"/>
        <v/>
      </c>
      <c r="D8" s="542" t="s">
        <v>546</v>
      </c>
      <c r="E8" s="542"/>
      <c r="F8" s="543"/>
      <c r="G8" s="542" t="s">
        <v>546</v>
      </c>
      <c r="H8" s="544"/>
      <c r="I8" s="94"/>
      <c r="J8" s="94"/>
      <c r="K8" s="94"/>
      <c r="L8" s="94"/>
      <c r="M8" s="94"/>
      <c r="N8" s="104"/>
      <c r="O8" s="105" t="str">
        <f t="shared" si="0"/>
        <v>－</v>
      </c>
      <c r="P8" s="105" t="str">
        <f t="shared" ref="P8:P14" si="3">IF(D8&lt;&gt;"　",$N8,"－")</f>
        <v>－</v>
      </c>
      <c r="Q8" s="105" t="str">
        <f t="shared" si="1"/>
        <v>－</v>
      </c>
      <c r="R8" s="105" t="str">
        <f t="shared" si="1"/>
        <v>－</v>
      </c>
      <c r="S8" s="105" t="str">
        <f t="shared" si="1"/>
        <v>－</v>
      </c>
      <c r="T8" s="106" t="str">
        <f t="shared" si="1"/>
        <v>－</v>
      </c>
      <c r="U8" s="107" t="s">
        <v>549</v>
      </c>
      <c r="V8" s="108" t="str">
        <f>CONCATENATE(Q6,Q7,Q8,Q9,Q10,Q11,Q12,Q13,Q14)</f>
        <v>－－－－－－－－－</v>
      </c>
      <c r="W8" s="94"/>
      <c r="X8" s="94"/>
      <c r="Y8" s="94"/>
    </row>
    <row r="9" spans="1:25" ht="18.75" customHeight="1">
      <c r="A9" s="96">
        <v>4</v>
      </c>
      <c r="B9" s="97"/>
      <c r="C9" s="528" t="str">
        <f t="shared" si="2"/>
        <v/>
      </c>
      <c r="D9" s="542" t="s">
        <v>546</v>
      </c>
      <c r="E9" s="542"/>
      <c r="F9" s="543"/>
      <c r="G9" s="542"/>
      <c r="H9" s="544"/>
      <c r="I9" s="94"/>
      <c r="J9" s="94"/>
      <c r="K9" s="94"/>
      <c r="L9" s="94"/>
      <c r="M9" s="94"/>
      <c r="N9" s="104"/>
      <c r="O9" s="105" t="str">
        <f t="shared" si="0"/>
        <v>－</v>
      </c>
      <c r="P9" s="105" t="str">
        <f t="shared" si="3"/>
        <v>－</v>
      </c>
      <c r="Q9" s="105" t="str">
        <f t="shared" si="1"/>
        <v>－</v>
      </c>
      <c r="R9" s="105" t="str">
        <f t="shared" si="1"/>
        <v>－</v>
      </c>
      <c r="S9" s="105" t="str">
        <f t="shared" si="1"/>
        <v>－</v>
      </c>
      <c r="T9" s="106" t="str">
        <f t="shared" si="1"/>
        <v>－</v>
      </c>
      <c r="U9" s="107" t="s">
        <v>550</v>
      </c>
      <c r="V9" s="108" t="str">
        <f>CONCATENATE(R6,R7,R8,R9,R10,R11,R12,R13,R14,R15,R16,R17)</f>
        <v>－－－－－－－－－－－－</v>
      </c>
      <c r="W9" s="94"/>
      <c r="X9" s="94"/>
      <c r="Y9" s="94"/>
    </row>
    <row r="10" spans="1:25" ht="18.75" customHeight="1">
      <c r="A10" s="96">
        <v>5</v>
      </c>
      <c r="B10" s="97"/>
      <c r="C10" s="528" t="str">
        <f t="shared" si="2"/>
        <v/>
      </c>
      <c r="D10" s="542" t="s">
        <v>546</v>
      </c>
      <c r="E10" s="542"/>
      <c r="F10" s="543"/>
      <c r="G10" s="542"/>
      <c r="H10" s="544"/>
      <c r="I10" s="94"/>
      <c r="J10" s="94"/>
      <c r="K10" s="94"/>
      <c r="L10" s="94"/>
      <c r="M10" s="94"/>
      <c r="N10" s="104"/>
      <c r="O10" s="105" t="str">
        <f t="shared" si="0"/>
        <v>－</v>
      </c>
      <c r="P10" s="105" t="str">
        <f>IF(D10&lt;&gt;"　",$N10,"－")</f>
        <v>－</v>
      </c>
      <c r="Q10" s="105" t="str">
        <f t="shared" si="1"/>
        <v>－</v>
      </c>
      <c r="R10" s="105" t="str">
        <f t="shared" si="1"/>
        <v>－</v>
      </c>
      <c r="S10" s="105" t="str">
        <f t="shared" si="1"/>
        <v>－</v>
      </c>
      <c r="T10" s="106" t="str">
        <f t="shared" si="1"/>
        <v>－</v>
      </c>
      <c r="U10" s="107" t="s">
        <v>551</v>
      </c>
      <c r="V10" s="108" t="str">
        <f>CONCATENATE(S6,S7,S8,S9,S10,S11,S12,S13,S14,S15,S16,S17)</f>
        <v>－－－－－－－－－－－－</v>
      </c>
      <c r="W10" s="94"/>
      <c r="X10" s="94"/>
      <c r="Y10" s="94"/>
    </row>
    <row r="11" spans="1:25" ht="18.75" customHeight="1">
      <c r="A11" s="96">
        <v>6</v>
      </c>
      <c r="B11" s="439"/>
      <c r="C11" s="528" t="str">
        <f t="shared" si="2"/>
        <v/>
      </c>
      <c r="D11" s="542" t="s">
        <v>546</v>
      </c>
      <c r="E11" s="542"/>
      <c r="F11" s="543"/>
      <c r="G11" s="542"/>
      <c r="H11" s="544"/>
      <c r="I11" s="94"/>
      <c r="J11" s="94"/>
      <c r="K11" s="94"/>
      <c r="L11" s="94"/>
      <c r="M11" s="94"/>
      <c r="N11" s="104"/>
      <c r="O11" s="105" t="str">
        <f t="shared" si="0"/>
        <v>－</v>
      </c>
      <c r="P11" s="105" t="str">
        <f>IF(D11&lt;&gt;"　",$N11,"－")</f>
        <v>－</v>
      </c>
      <c r="Q11" s="105" t="str">
        <f t="shared" si="1"/>
        <v>－</v>
      </c>
      <c r="R11" s="105" t="str">
        <f t="shared" si="1"/>
        <v>－</v>
      </c>
      <c r="S11" s="105" t="str">
        <f t="shared" si="1"/>
        <v>－</v>
      </c>
      <c r="T11" s="106" t="str">
        <f t="shared" si="1"/>
        <v>－</v>
      </c>
      <c r="U11" s="109" t="s">
        <v>552</v>
      </c>
      <c r="V11" s="110" t="str">
        <f>CONCATENATE(T6,T7,T8,T9,T10,T11,T12,T13,T14,T15,T16,T17)</f>
        <v>－－－－－－－－－－－－</v>
      </c>
      <c r="W11" s="94"/>
      <c r="X11" s="94"/>
      <c r="Y11" s="94"/>
    </row>
    <row r="12" spans="1:25" ht="18.75" customHeight="1">
      <c r="A12" s="96">
        <v>7</v>
      </c>
      <c r="B12" s="97"/>
      <c r="C12" s="528" t="str">
        <f t="shared" si="2"/>
        <v/>
      </c>
      <c r="D12" s="542" t="s">
        <v>546</v>
      </c>
      <c r="E12" s="542"/>
      <c r="F12" s="543"/>
      <c r="G12" s="542"/>
      <c r="H12" s="544"/>
      <c r="I12" s="94"/>
      <c r="J12" s="94"/>
      <c r="K12" s="94"/>
      <c r="L12" s="94"/>
      <c r="M12" s="94"/>
      <c r="N12" s="104"/>
      <c r="O12" s="105" t="str">
        <f t="shared" si="0"/>
        <v>－</v>
      </c>
      <c r="P12" s="105" t="str">
        <f t="shared" si="3"/>
        <v>－</v>
      </c>
      <c r="Q12" s="105" t="str">
        <f t="shared" si="1"/>
        <v>－</v>
      </c>
      <c r="R12" s="105" t="str">
        <f t="shared" si="1"/>
        <v>－</v>
      </c>
      <c r="S12" s="105" t="str">
        <f t="shared" si="1"/>
        <v>－</v>
      </c>
      <c r="T12" s="106" t="str">
        <f t="shared" si="1"/>
        <v>－</v>
      </c>
      <c r="U12" s="105">
        <f>COUNTIF($D$6:$D$14,V12)</f>
        <v>8</v>
      </c>
      <c r="V12" s="94" t="s">
        <v>553</v>
      </c>
      <c r="W12" s="94"/>
      <c r="X12" s="94"/>
      <c r="Y12" s="94"/>
    </row>
    <row r="13" spans="1:25" ht="18.75" customHeight="1">
      <c r="A13" s="96">
        <v>8</v>
      </c>
      <c r="B13" s="97"/>
      <c r="C13" s="528" t="str">
        <f t="shared" si="2"/>
        <v/>
      </c>
      <c r="D13" s="542" t="s">
        <v>546</v>
      </c>
      <c r="E13" s="542"/>
      <c r="F13" s="543"/>
      <c r="G13" s="542"/>
      <c r="H13" s="544"/>
      <c r="I13" s="94"/>
      <c r="J13" s="94"/>
      <c r="K13" s="94"/>
      <c r="L13" s="94"/>
      <c r="M13" s="94"/>
      <c r="N13" s="104"/>
      <c r="O13" s="105" t="str">
        <f t="shared" si="0"/>
        <v>－</v>
      </c>
      <c r="P13" s="105" t="str">
        <f t="shared" si="3"/>
        <v>－</v>
      </c>
      <c r="Q13" s="105" t="str">
        <f t="shared" si="1"/>
        <v>－</v>
      </c>
      <c r="R13" s="105" t="str">
        <f t="shared" si="1"/>
        <v>－</v>
      </c>
      <c r="S13" s="105" t="str">
        <f t="shared" si="1"/>
        <v>－</v>
      </c>
      <c r="T13" s="106" t="str">
        <f t="shared" si="1"/>
        <v>－</v>
      </c>
      <c r="U13" s="105">
        <f>COUNTIF($D$6:$D$14,V13)</f>
        <v>0</v>
      </c>
      <c r="V13" s="94" t="s">
        <v>554</v>
      </c>
      <c r="W13" s="94"/>
      <c r="X13" s="94"/>
      <c r="Y13" s="94"/>
    </row>
    <row r="14" spans="1:25" ht="18.75" customHeight="1">
      <c r="A14" s="96">
        <v>9</v>
      </c>
      <c r="B14" s="97"/>
      <c r="C14" s="528" t="str">
        <f t="shared" si="2"/>
        <v/>
      </c>
      <c r="D14" s="542" t="s">
        <v>546</v>
      </c>
      <c r="E14" s="542"/>
      <c r="F14" s="543"/>
      <c r="G14" s="542"/>
      <c r="H14" s="544"/>
      <c r="I14" s="94"/>
      <c r="J14" s="94"/>
      <c r="K14" s="94"/>
      <c r="L14" s="94"/>
      <c r="M14" s="94"/>
      <c r="N14" s="104"/>
      <c r="O14" s="105" t="str">
        <f t="shared" si="0"/>
        <v>－</v>
      </c>
      <c r="P14" s="105" t="str">
        <f t="shared" si="3"/>
        <v>－</v>
      </c>
      <c r="Q14" s="105" t="str">
        <f t="shared" si="1"/>
        <v>－</v>
      </c>
      <c r="R14" s="105" t="str">
        <f t="shared" si="1"/>
        <v>－</v>
      </c>
      <c r="S14" s="105" t="str">
        <f t="shared" si="1"/>
        <v>－</v>
      </c>
      <c r="T14" s="106" t="str">
        <f t="shared" si="1"/>
        <v>－</v>
      </c>
      <c r="U14" s="105">
        <f>COUNTIF($D$6:$D$14,V14)</f>
        <v>0</v>
      </c>
      <c r="V14" s="94" t="s">
        <v>555</v>
      </c>
      <c r="W14" s="94"/>
      <c r="X14" s="94"/>
      <c r="Y14" s="94"/>
    </row>
    <row r="15" spans="1:25" ht="18.75" customHeight="1">
      <c r="A15" s="96">
        <v>10</v>
      </c>
      <c r="B15" s="97"/>
      <c r="C15" s="528" t="str">
        <f t="shared" si="2"/>
        <v/>
      </c>
      <c r="D15" s="545"/>
      <c r="E15" s="545"/>
      <c r="F15" s="543"/>
      <c r="G15" s="542"/>
      <c r="H15" s="544"/>
      <c r="I15" s="94"/>
      <c r="J15" s="94"/>
      <c r="K15" s="94"/>
      <c r="L15" s="94"/>
      <c r="M15" s="94"/>
      <c r="N15" s="104"/>
      <c r="O15" s="105" t="str">
        <f t="shared" si="0"/>
        <v>－</v>
      </c>
      <c r="P15" s="105"/>
      <c r="Q15" s="105"/>
      <c r="R15" s="105" t="str">
        <f t="shared" si="1"/>
        <v>－</v>
      </c>
      <c r="S15" s="105" t="str">
        <f t="shared" si="1"/>
        <v>－</v>
      </c>
      <c r="T15" s="106" t="str">
        <f t="shared" si="1"/>
        <v>－</v>
      </c>
      <c r="U15" s="105">
        <f>COUNTIF($D$6:$D$14,V15)</f>
        <v>0</v>
      </c>
      <c r="V15" s="94" t="s">
        <v>534</v>
      </c>
      <c r="W15" s="94"/>
      <c r="X15" s="94"/>
      <c r="Y15" s="94"/>
    </row>
    <row r="16" spans="1:25" ht="18.75" customHeight="1">
      <c r="A16" s="96">
        <v>11</v>
      </c>
      <c r="B16" s="97"/>
      <c r="C16" s="528" t="str">
        <f t="shared" si="2"/>
        <v/>
      </c>
      <c r="D16" s="545"/>
      <c r="E16" s="545"/>
      <c r="F16" s="543"/>
      <c r="G16" s="542"/>
      <c r="H16" s="544" t="s">
        <v>546</v>
      </c>
      <c r="I16" s="94"/>
      <c r="J16" s="94"/>
      <c r="K16" s="94"/>
      <c r="L16" s="94"/>
      <c r="M16" s="94"/>
      <c r="N16" s="104"/>
      <c r="O16" s="105" t="str">
        <f t="shared" si="0"/>
        <v>－</v>
      </c>
      <c r="P16" s="105"/>
      <c r="Q16" s="105"/>
      <c r="R16" s="105" t="str">
        <f t="shared" si="1"/>
        <v>－</v>
      </c>
      <c r="S16" s="105" t="str">
        <f t="shared" si="1"/>
        <v>－</v>
      </c>
      <c r="T16" s="106" t="str">
        <f t="shared" si="1"/>
        <v>－</v>
      </c>
      <c r="U16" s="105">
        <f>COUNTIF($D$6:$D$14,V16)</f>
        <v>0</v>
      </c>
      <c r="V16" s="94" t="s">
        <v>362</v>
      </c>
      <c r="W16" s="94"/>
      <c r="X16" s="94"/>
      <c r="Y16" s="94"/>
    </row>
    <row r="17" spans="1:25" ht="18.75" customHeight="1">
      <c r="A17" s="96">
        <v>12</v>
      </c>
      <c r="B17" s="97"/>
      <c r="C17" s="528" t="str">
        <f t="shared" si="2"/>
        <v/>
      </c>
      <c r="D17" s="545"/>
      <c r="E17" s="545"/>
      <c r="F17" s="543"/>
      <c r="G17" s="542" t="s">
        <v>546</v>
      </c>
      <c r="H17" s="544" t="s">
        <v>546</v>
      </c>
      <c r="I17" s="94"/>
      <c r="J17" s="94"/>
      <c r="K17" s="94"/>
      <c r="L17" s="94"/>
      <c r="M17" s="94"/>
      <c r="N17" s="111"/>
      <c r="O17" s="112" t="str">
        <f t="shared" si="0"/>
        <v>－</v>
      </c>
      <c r="P17" s="112"/>
      <c r="Q17" s="112"/>
      <c r="R17" s="112" t="str">
        <f t="shared" si="1"/>
        <v>－</v>
      </c>
      <c r="S17" s="112" t="str">
        <f t="shared" si="1"/>
        <v>－</v>
      </c>
      <c r="T17" s="113" t="str">
        <f t="shared" si="1"/>
        <v>－</v>
      </c>
      <c r="U17" s="105">
        <f>SUM(U13:U16)</f>
        <v>0</v>
      </c>
      <c r="V17" s="94" t="s">
        <v>291</v>
      </c>
      <c r="W17" s="94"/>
      <c r="X17" s="94"/>
      <c r="Y17" s="94"/>
    </row>
    <row r="18" spans="1:25" ht="14.25" thickBot="1">
      <c r="A18" s="569" t="s">
        <v>291</v>
      </c>
      <c r="B18" s="582"/>
      <c r="C18" s="114">
        <f>COUNTIF(C6:C17,"○")</f>
        <v>0</v>
      </c>
      <c r="D18" s="115">
        <f>U17</f>
        <v>0</v>
      </c>
      <c r="E18" s="115">
        <f>COUNTIF(E6:E14,"○")</f>
        <v>0</v>
      </c>
      <c r="F18" s="115">
        <f>COUNTIF(F6:F17,"○")</f>
        <v>0</v>
      </c>
      <c r="G18" s="115">
        <f>COUNTIF(G6:G17,"○")</f>
        <v>0</v>
      </c>
      <c r="H18" s="116">
        <f>COUNTIF(H6:H17,"○")</f>
        <v>0</v>
      </c>
      <c r="I18" s="94"/>
      <c r="J18" s="94"/>
      <c r="K18" s="94"/>
      <c r="L18" s="94"/>
      <c r="M18" s="94"/>
      <c r="N18" s="94"/>
      <c r="O18" s="94"/>
      <c r="P18" s="94"/>
      <c r="Q18" s="94"/>
      <c r="R18" s="94"/>
      <c r="S18" s="94"/>
      <c r="T18" s="94"/>
      <c r="U18" s="94"/>
      <c r="V18" s="94"/>
      <c r="W18" s="94"/>
      <c r="X18" s="94"/>
      <c r="Y18" s="94"/>
    </row>
    <row r="19" spans="1:25">
      <c r="A19" s="94"/>
      <c r="B19" s="94"/>
      <c r="C19" s="94"/>
      <c r="D19" s="94"/>
      <c r="E19" s="94"/>
      <c r="F19" s="94"/>
      <c r="G19" s="94"/>
      <c r="H19" s="94"/>
      <c r="I19" s="94"/>
      <c r="J19" s="94"/>
      <c r="K19" s="94"/>
      <c r="L19" s="94"/>
      <c r="M19" s="94"/>
      <c r="N19" s="94"/>
      <c r="O19" s="94"/>
      <c r="P19" s="94"/>
      <c r="Q19" s="94"/>
      <c r="R19" s="94"/>
      <c r="S19" s="94"/>
      <c r="T19" s="94"/>
      <c r="U19" s="94"/>
      <c r="V19" s="94"/>
      <c r="W19" s="94"/>
      <c r="X19" s="94"/>
      <c r="Y19" s="94"/>
    </row>
    <row r="20" spans="1:25">
      <c r="A20" s="530" t="s">
        <v>2404</v>
      </c>
      <c r="B20" s="94"/>
      <c r="C20" s="94"/>
      <c r="D20" s="94"/>
      <c r="E20" s="94"/>
      <c r="F20" s="94"/>
      <c r="G20" s="94"/>
      <c r="H20" s="94"/>
      <c r="I20" s="94"/>
      <c r="J20" s="94"/>
      <c r="K20" s="94"/>
      <c r="L20" s="94"/>
      <c r="M20" s="94"/>
      <c r="N20" s="94"/>
      <c r="O20" s="94"/>
      <c r="P20" s="94"/>
      <c r="Q20" s="94"/>
      <c r="R20" s="94"/>
      <c r="S20" s="94"/>
      <c r="T20" s="94"/>
      <c r="U20" s="94"/>
      <c r="V20" s="94"/>
      <c r="W20" s="94"/>
      <c r="X20" s="94"/>
      <c r="Y20" s="94"/>
    </row>
    <row r="21" spans="1:25" ht="13.5" customHeight="1">
      <c r="A21" s="94" t="s">
        <v>556</v>
      </c>
      <c r="B21" s="117"/>
      <c r="C21" s="94"/>
      <c r="D21" s="94"/>
      <c r="E21" s="94"/>
      <c r="F21" s="94"/>
      <c r="G21" s="94"/>
      <c r="H21" s="94"/>
      <c r="I21" s="94"/>
      <c r="J21" s="94"/>
      <c r="K21" s="94"/>
      <c r="L21" s="94"/>
      <c r="M21" s="94"/>
      <c r="N21" s="94"/>
      <c r="O21" s="94"/>
      <c r="P21" s="94"/>
      <c r="Q21" s="94"/>
      <c r="R21" s="94"/>
      <c r="S21" s="94"/>
      <c r="T21" s="94"/>
      <c r="U21" s="94"/>
      <c r="V21" s="94"/>
      <c r="W21" s="94"/>
      <c r="X21" s="94"/>
      <c r="Y21" s="94"/>
    </row>
    <row r="22" spans="1:25" ht="17.25" customHeight="1">
      <c r="A22" s="531" t="s">
        <v>2405</v>
      </c>
      <c r="B22" s="94"/>
      <c r="C22" s="119"/>
      <c r="D22" s="119"/>
      <c r="E22" s="119"/>
      <c r="F22" s="119"/>
      <c r="G22" s="119"/>
      <c r="H22" s="119"/>
      <c r="I22" s="94"/>
      <c r="J22" s="94"/>
      <c r="K22" s="94"/>
      <c r="L22" s="94"/>
      <c r="M22" s="94"/>
      <c r="N22" s="94"/>
      <c r="O22" s="94"/>
      <c r="P22" s="94"/>
      <c r="Q22" s="94"/>
      <c r="R22" s="94"/>
      <c r="S22" s="94"/>
      <c r="T22" s="94"/>
      <c r="U22" s="94"/>
      <c r="V22" s="94"/>
      <c r="W22" s="94"/>
      <c r="X22" s="94"/>
      <c r="Y22" s="94"/>
    </row>
    <row r="23" spans="1:25" ht="13.5" customHeight="1">
      <c r="A23" s="94" t="s">
        <v>557</v>
      </c>
      <c r="B23" s="117"/>
      <c r="C23" s="117"/>
      <c r="D23" s="117"/>
      <c r="E23" s="117"/>
      <c r="F23" s="117"/>
      <c r="G23" s="117"/>
      <c r="H23" s="117"/>
      <c r="I23" s="117"/>
      <c r="J23" s="117"/>
      <c r="K23" s="117"/>
      <c r="L23" s="117"/>
      <c r="M23" s="94"/>
      <c r="N23" s="94"/>
      <c r="O23" s="94"/>
      <c r="P23" s="94"/>
      <c r="Q23" s="94"/>
      <c r="R23" s="94"/>
      <c r="S23" s="94"/>
      <c r="T23" s="94"/>
      <c r="U23" s="94"/>
      <c r="V23" s="94"/>
      <c r="W23" s="94"/>
      <c r="X23" s="94"/>
      <c r="Y23" s="94"/>
    </row>
    <row r="24" spans="1:25" ht="22.5" customHeight="1">
      <c r="A24" s="583" t="s">
        <v>2446</v>
      </c>
      <c r="B24" s="583"/>
      <c r="C24" s="583"/>
      <c r="D24" s="583"/>
      <c r="E24" s="583"/>
      <c r="F24" s="583"/>
      <c r="G24" s="583"/>
      <c r="H24" s="583"/>
      <c r="I24" s="120"/>
      <c r="J24" s="120"/>
      <c r="K24" s="120"/>
      <c r="L24" s="120"/>
      <c r="M24" s="94"/>
      <c r="N24" s="94"/>
      <c r="O24" s="94"/>
      <c r="P24" s="94"/>
      <c r="Q24" s="94"/>
      <c r="R24" s="94"/>
      <c r="S24" s="94"/>
      <c r="T24" s="94"/>
      <c r="U24" s="94"/>
      <c r="V24" s="94"/>
      <c r="W24" s="94"/>
      <c r="X24" s="94"/>
      <c r="Y24" s="94"/>
    </row>
    <row r="25" spans="1:25">
      <c r="A25" s="94" t="s">
        <v>558</v>
      </c>
      <c r="B25" s="117"/>
      <c r="C25" s="117"/>
      <c r="D25" s="117"/>
      <c r="E25" s="117"/>
      <c r="F25" s="117"/>
      <c r="G25" s="117"/>
      <c r="H25" s="117"/>
      <c r="I25" s="117"/>
      <c r="J25" s="117"/>
      <c r="K25" s="117"/>
      <c r="L25" s="117"/>
      <c r="M25" s="94"/>
      <c r="N25" s="94"/>
      <c r="O25" s="94"/>
      <c r="P25" s="94"/>
      <c r="Q25" s="94"/>
      <c r="R25" s="94"/>
      <c r="S25" s="94"/>
      <c r="T25" s="94"/>
      <c r="U25" s="94"/>
      <c r="V25" s="94"/>
      <c r="W25" s="94"/>
      <c r="X25" s="94"/>
      <c r="Y25" s="94"/>
    </row>
    <row r="26" spans="1:25" ht="30.75" customHeight="1">
      <c r="A26" s="584" t="s">
        <v>2447</v>
      </c>
      <c r="B26" s="584"/>
      <c r="C26" s="584"/>
      <c r="D26" s="584"/>
      <c r="E26" s="584"/>
      <c r="F26" s="584"/>
      <c r="G26" s="584"/>
      <c r="H26" s="584"/>
      <c r="I26" s="120"/>
      <c r="J26" s="120"/>
      <c r="K26" s="120"/>
      <c r="L26" s="120"/>
      <c r="M26" s="117"/>
      <c r="N26" s="94"/>
      <c r="O26" s="94"/>
      <c r="P26" s="94"/>
      <c r="Q26" s="94"/>
      <c r="R26" s="94"/>
      <c r="S26" s="94"/>
      <c r="T26" s="94"/>
      <c r="U26" s="94"/>
      <c r="V26" s="94"/>
      <c r="W26" s="94"/>
      <c r="X26" s="94"/>
      <c r="Y26" s="94"/>
    </row>
    <row r="27" spans="1:25" ht="13.5" customHeight="1">
      <c r="A27" s="94" t="s">
        <v>559</v>
      </c>
      <c r="B27" s="117"/>
      <c r="C27" s="117"/>
      <c r="D27" s="117"/>
      <c r="E27" s="117"/>
      <c r="F27" s="117"/>
      <c r="G27" s="117"/>
      <c r="H27" s="117"/>
      <c r="I27" s="117"/>
      <c r="J27" s="117"/>
      <c r="K27" s="117"/>
      <c r="L27" s="117"/>
      <c r="M27" s="94"/>
      <c r="N27" s="94"/>
      <c r="O27" s="94"/>
      <c r="P27" s="94"/>
      <c r="Q27" s="94"/>
      <c r="R27" s="94"/>
      <c r="S27" s="94"/>
      <c r="T27" s="94"/>
      <c r="U27" s="94"/>
      <c r="V27" s="94"/>
      <c r="W27" s="94"/>
      <c r="X27" s="94"/>
      <c r="Y27" s="94"/>
    </row>
    <row r="28" spans="1:25" ht="21" customHeight="1">
      <c r="A28" s="118" t="s">
        <v>560</v>
      </c>
      <c r="B28" s="94"/>
      <c r="C28" s="119"/>
      <c r="D28" s="119"/>
      <c r="E28" s="119"/>
      <c r="F28" s="119"/>
      <c r="G28" s="119"/>
      <c r="H28" s="119"/>
      <c r="I28" s="119"/>
      <c r="J28" s="119"/>
      <c r="K28" s="119"/>
      <c r="L28" s="119"/>
      <c r="M28" s="94"/>
      <c r="N28" s="94"/>
      <c r="O28" s="94"/>
      <c r="P28" s="94"/>
      <c r="Q28" s="94"/>
      <c r="R28" s="94"/>
      <c r="S28" s="94"/>
      <c r="T28" s="94"/>
      <c r="U28" s="94"/>
      <c r="V28" s="94"/>
      <c r="W28" s="94"/>
      <c r="X28" s="94"/>
      <c r="Y28" s="94"/>
    </row>
    <row r="29" spans="1:25" ht="13.5" customHeight="1">
      <c r="A29" s="523" t="s">
        <v>2390</v>
      </c>
      <c r="B29" s="524"/>
      <c r="C29" s="524"/>
      <c r="D29" s="524"/>
      <c r="E29" s="524"/>
      <c r="F29" s="524"/>
      <c r="G29" s="524"/>
      <c r="H29" s="524"/>
      <c r="I29" s="524"/>
      <c r="J29" s="524"/>
      <c r="K29" s="524"/>
      <c r="L29" s="524"/>
      <c r="M29" s="523"/>
      <c r="N29" s="523"/>
      <c r="O29" s="523"/>
      <c r="P29" s="523"/>
      <c r="Q29" s="523"/>
      <c r="R29" s="523"/>
      <c r="S29" s="523"/>
      <c r="T29" s="523"/>
      <c r="U29" s="523"/>
      <c r="V29" s="523"/>
      <c r="W29" s="523"/>
      <c r="X29" s="523"/>
      <c r="Y29" s="523"/>
    </row>
    <row r="30" spans="1:25" ht="21" customHeight="1">
      <c r="A30" s="525" t="s">
        <v>561</v>
      </c>
      <c r="B30" s="523"/>
      <c r="C30" s="526"/>
      <c r="D30" s="526"/>
      <c r="E30" s="526"/>
      <c r="F30" s="526"/>
      <c r="G30" s="526"/>
      <c r="H30" s="526"/>
      <c r="I30" s="526"/>
      <c r="J30" s="526"/>
      <c r="K30" s="526"/>
      <c r="L30" s="526"/>
      <c r="M30" s="523"/>
      <c r="N30" s="523"/>
      <c r="O30" s="523"/>
      <c r="P30" s="523"/>
      <c r="Q30" s="523"/>
      <c r="R30" s="523"/>
      <c r="S30" s="523"/>
      <c r="T30" s="523"/>
      <c r="U30" s="523"/>
      <c r="V30" s="523"/>
      <c r="W30" s="523"/>
      <c r="X30" s="523"/>
      <c r="Y30" s="523"/>
    </row>
    <row r="31" spans="1:25" ht="13.5" customHeight="1">
      <c r="A31" s="523" t="s">
        <v>2391</v>
      </c>
      <c r="B31" s="524"/>
      <c r="C31" s="524"/>
      <c r="D31" s="524"/>
      <c r="E31" s="524"/>
      <c r="F31" s="524"/>
      <c r="G31" s="524"/>
      <c r="H31" s="524"/>
      <c r="I31" s="524"/>
      <c r="J31" s="524"/>
      <c r="K31" s="524"/>
      <c r="L31" s="524"/>
      <c r="M31" s="523"/>
      <c r="N31" s="523"/>
      <c r="O31" s="523"/>
      <c r="P31" s="523"/>
      <c r="Q31" s="523"/>
      <c r="R31" s="523"/>
      <c r="S31" s="523"/>
      <c r="T31" s="523"/>
      <c r="U31" s="523"/>
      <c r="V31" s="523"/>
      <c r="W31" s="523"/>
      <c r="X31" s="523"/>
      <c r="Y31" s="523"/>
    </row>
    <row r="32" spans="1:25" ht="23.25" customHeight="1">
      <c r="A32" s="118" t="s">
        <v>562</v>
      </c>
      <c r="B32" s="94"/>
      <c r="C32" s="121"/>
      <c r="D32" s="121"/>
      <c r="E32" s="121"/>
      <c r="F32" s="121"/>
      <c r="G32" s="121"/>
      <c r="H32" s="121"/>
      <c r="I32" s="121"/>
      <c r="J32" s="121"/>
      <c r="K32" s="121"/>
      <c r="L32" s="121"/>
      <c r="M32" s="94"/>
      <c r="N32" s="94"/>
      <c r="O32" s="94"/>
      <c r="P32" s="94"/>
      <c r="Q32" s="94"/>
      <c r="R32" s="94"/>
      <c r="S32" s="94"/>
      <c r="T32" s="94"/>
      <c r="U32" s="94"/>
      <c r="V32" s="94"/>
      <c r="W32" s="94"/>
      <c r="X32" s="94"/>
      <c r="Y32" s="94"/>
    </row>
    <row r="33" spans="1:25" ht="16.5" customHeight="1">
      <c r="A33" s="570" t="s">
        <v>2448</v>
      </c>
      <c r="B33" s="570"/>
      <c r="C33" s="570"/>
      <c r="D33" s="570"/>
      <c r="E33" s="570"/>
      <c r="F33" s="570"/>
      <c r="G33" s="570"/>
      <c r="H33" s="570"/>
      <c r="I33" s="117"/>
      <c r="J33" s="117"/>
      <c r="K33" s="117"/>
      <c r="L33" s="117"/>
      <c r="M33" s="94"/>
      <c r="N33" s="94"/>
      <c r="O33" s="94"/>
      <c r="P33" s="94"/>
      <c r="Q33" s="94"/>
      <c r="R33" s="94"/>
      <c r="S33" s="94"/>
      <c r="T33" s="94"/>
      <c r="U33" s="94"/>
      <c r="V33" s="94"/>
      <c r="W33" s="94"/>
      <c r="X33" s="94"/>
      <c r="Y33" s="94"/>
    </row>
    <row r="34" spans="1:25" ht="16.5" customHeight="1">
      <c r="A34" s="570"/>
      <c r="B34" s="570"/>
      <c r="C34" s="570"/>
      <c r="D34" s="570"/>
      <c r="E34" s="570"/>
      <c r="F34" s="570"/>
      <c r="G34" s="570"/>
      <c r="H34" s="570"/>
      <c r="I34" s="117"/>
      <c r="J34" s="117"/>
      <c r="K34" s="117"/>
      <c r="L34" s="117"/>
      <c r="M34" s="94"/>
      <c r="N34" s="94"/>
      <c r="O34" s="94"/>
      <c r="P34" s="94"/>
      <c r="Q34" s="94"/>
      <c r="R34" s="94"/>
      <c r="S34" s="94"/>
      <c r="T34" s="94"/>
      <c r="U34" s="94"/>
      <c r="V34" s="94"/>
      <c r="W34" s="94"/>
      <c r="X34" s="94"/>
      <c r="Y34" s="94"/>
    </row>
    <row r="35" spans="1:25" ht="1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c r="A36" s="94"/>
      <c r="B36" s="94"/>
      <c r="C36" s="94"/>
      <c r="D36" s="94"/>
      <c r="E36" s="94"/>
      <c r="F36" s="94"/>
      <c r="G36" s="94"/>
      <c r="H36" s="94"/>
      <c r="I36" s="94"/>
      <c r="J36" s="94"/>
      <c r="K36" s="94"/>
      <c r="L36" s="94"/>
    </row>
    <row r="37" spans="1:25">
      <c r="A37" s="94"/>
      <c r="B37" s="94"/>
      <c r="C37" s="94"/>
      <c r="D37" s="94"/>
      <c r="E37" s="94"/>
      <c r="F37" s="94"/>
      <c r="G37" s="94"/>
      <c r="H37" s="94"/>
      <c r="I37" s="94"/>
      <c r="J37" s="94"/>
      <c r="K37" s="94"/>
      <c r="L37" s="94"/>
    </row>
  </sheetData>
  <sheetProtection password="EDF1" sheet="1" selectLockedCells="1"/>
  <protectedRanges>
    <protectedRange sqref="D6:H6 F8:F17 D7:F7 G7:H17 D8:E14" name="範囲1"/>
  </protectedRanges>
  <mergeCells count="19">
    <mergeCell ref="A24:H24"/>
    <mergeCell ref="A26:H26"/>
    <mergeCell ref="R3:R5"/>
    <mergeCell ref="S3:S5"/>
    <mergeCell ref="A3:A5"/>
    <mergeCell ref="B3:B5"/>
    <mergeCell ref="A33:H34"/>
    <mergeCell ref="T3:T5"/>
    <mergeCell ref="C4:C5"/>
    <mergeCell ref="D4:D5"/>
    <mergeCell ref="E4:E5"/>
    <mergeCell ref="F4:F5"/>
    <mergeCell ref="G4:G5"/>
    <mergeCell ref="H4:H5"/>
    <mergeCell ref="C3:H3"/>
    <mergeCell ref="O3:O5"/>
    <mergeCell ref="P3:P5"/>
    <mergeCell ref="Q3:Q5"/>
    <mergeCell ref="A18:B18"/>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scale="97" orientation="portrait" horizontalDpi="300" verticalDpi="300" r:id="rId1"/>
  <headerFooter alignWithMargins="0">
    <oddHeader>&amp;R&amp;"ＭＳ ゴシック,標準"&amp;8令和７・８年度</oddHead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A15"/>
  <sheetViews>
    <sheetView view="pageBreakPreview" zoomScaleNormal="90" zoomScaleSheetLayoutView="100" workbookViewId="0">
      <selection activeCell="A6" sqref="A6"/>
    </sheetView>
  </sheetViews>
  <sheetFormatPr defaultColWidth="8.25" defaultRowHeight="13.5"/>
  <cols>
    <col min="1" max="1" width="14" style="417" customWidth="1"/>
    <col min="2" max="4" width="8.125" style="417" customWidth="1"/>
    <col min="5" max="10" width="6" style="417" customWidth="1"/>
    <col min="11" max="12" width="9" style="417" customWidth="1"/>
    <col min="13" max="13" width="16.375" style="417" customWidth="1"/>
    <col min="14" max="14" width="9" style="417" customWidth="1"/>
    <col min="15" max="16" width="6.875" style="417" customWidth="1"/>
    <col min="17" max="18" width="6.375" style="417" customWidth="1"/>
    <col min="19" max="19" width="9" style="417" customWidth="1"/>
    <col min="20" max="20" width="5.5" style="417" customWidth="1"/>
    <col min="21" max="56" width="9" style="417" customWidth="1"/>
    <col min="57" max="57" width="15.375" style="417" bestFit="1" customWidth="1"/>
    <col min="58" max="58" width="16.5" style="417" bestFit="1" customWidth="1"/>
    <col min="59" max="64" width="9" style="417" customWidth="1"/>
    <col min="65" max="71" width="6" style="417" customWidth="1"/>
    <col min="72" max="89" width="5.25" style="417" customWidth="1"/>
    <col min="90" max="91" width="6.625" style="417" customWidth="1"/>
    <col min="92" max="92" width="8.375" style="417" bestFit="1" customWidth="1"/>
    <col min="93" max="95" width="9" style="417" customWidth="1"/>
    <col min="96" max="96" width="10.75" style="417" customWidth="1"/>
    <col min="97" max="99" width="9" style="417" customWidth="1"/>
    <col min="100" max="100" width="10.25" style="417" bestFit="1" customWidth="1"/>
    <col min="101" max="103" width="9" style="417" customWidth="1"/>
    <col min="104" max="104" width="9.25" style="417" bestFit="1" customWidth="1"/>
    <col min="105" max="106" width="9" style="417" customWidth="1"/>
    <col min="107" max="107" width="9.125" style="417" bestFit="1" customWidth="1"/>
    <col min="108" max="108" width="9.5" style="417" bestFit="1" customWidth="1"/>
    <col min="109" max="110" width="5.375" style="417" customWidth="1"/>
    <col min="111" max="111" width="9.25" style="417" bestFit="1" customWidth="1"/>
    <col min="112" max="112" width="10.25" style="417" bestFit="1" customWidth="1"/>
    <col min="113" max="113" width="7.875" style="417" customWidth="1"/>
    <col min="114" max="116" width="5.5" style="417" customWidth="1"/>
    <col min="117" max="117" width="8.5" style="417" customWidth="1"/>
    <col min="118" max="246" width="8.5" style="484" customWidth="1"/>
    <col min="247" max="249" width="8.5" style="417" customWidth="1"/>
    <col min="250" max="250" width="12" style="417" customWidth="1"/>
    <col min="251" max="271" width="8.5" style="417" customWidth="1"/>
    <col min="272" max="273" width="6.75" style="417" customWidth="1"/>
    <col min="274" max="275" width="8.625" style="417" customWidth="1"/>
    <col min="276" max="278" width="6.75" style="417" customWidth="1"/>
    <col min="279" max="284" width="6.375" style="417" customWidth="1"/>
    <col min="285" max="285" width="9" style="417" customWidth="1"/>
    <col min="286" max="286" width="6.375" style="417" customWidth="1"/>
    <col min="287" max="293" width="6.25" style="417" customWidth="1"/>
    <col min="294" max="299" width="9" style="417" customWidth="1"/>
    <col min="300" max="303" width="6.375" style="417" customWidth="1"/>
    <col min="304" max="315" width="9" style="417" customWidth="1"/>
    <col min="316" max="373" width="3.625" style="417" customWidth="1"/>
    <col min="374" max="378" width="9" style="417" customWidth="1"/>
    <col min="379" max="383" width="8.25" style="417"/>
    <col min="384" max="384" width="9.625" style="417" customWidth="1"/>
    <col min="385" max="388" width="8.25" style="417"/>
    <col min="389" max="389" width="20.625" style="417" customWidth="1"/>
    <col min="390" max="390" width="5.5" style="417" bestFit="1" customWidth="1"/>
    <col min="391" max="391" width="54" style="417" customWidth="1"/>
    <col min="392" max="392" width="8.125" style="417" customWidth="1"/>
    <col min="393" max="398" width="6" style="417" customWidth="1"/>
    <col min="399" max="400" width="9" style="417" customWidth="1"/>
    <col min="401" max="401" width="16.375" style="417" customWidth="1"/>
    <col min="402" max="402" width="9" style="417" customWidth="1"/>
    <col min="403" max="404" width="6.875" style="417" customWidth="1"/>
    <col min="405" max="406" width="6.375" style="417" customWidth="1"/>
    <col min="407" max="407" width="9" style="417" customWidth="1"/>
    <col min="408" max="408" width="5.5" style="417" customWidth="1"/>
    <col min="409" max="444" width="9" style="417" customWidth="1"/>
    <col min="445" max="445" width="15.375" style="417" bestFit="1" customWidth="1"/>
    <col min="446" max="446" width="16.5" style="417" bestFit="1" customWidth="1"/>
    <col min="447" max="452" width="9" style="417" customWidth="1"/>
    <col min="453" max="459" width="6" style="417" customWidth="1"/>
    <col min="460" max="477" width="5.25" style="417" customWidth="1"/>
    <col min="478" max="480" width="6.625" style="417" customWidth="1"/>
    <col min="481" max="483" width="9" style="417" customWidth="1"/>
    <col min="484" max="484" width="10.75" style="417" customWidth="1"/>
    <col min="485" max="487" width="9" style="417" customWidth="1"/>
    <col min="488" max="488" width="10.25" style="417" bestFit="1" customWidth="1"/>
    <col min="489" max="491" width="9" style="417" customWidth="1"/>
    <col min="492" max="492" width="9.25" style="417" bestFit="1" customWidth="1"/>
    <col min="493" max="494" width="9" style="417" customWidth="1"/>
    <col min="495" max="495" width="9.125" style="417" bestFit="1" customWidth="1"/>
    <col min="496" max="496" width="9.5" style="417" bestFit="1" customWidth="1"/>
    <col min="497" max="498" width="5.375" style="417" customWidth="1"/>
    <col min="499" max="499" width="9.25" style="417" bestFit="1" customWidth="1"/>
    <col min="500" max="500" width="10.25" style="417" bestFit="1" customWidth="1"/>
    <col min="501" max="501" width="7.875" style="417" customWidth="1"/>
    <col min="502" max="504" width="5.5" style="417" customWidth="1"/>
    <col min="505" max="508" width="8.5" style="417" customWidth="1"/>
    <col min="509" max="509" width="12" style="417" customWidth="1"/>
    <col min="510" max="530" width="8.5" style="417" customWidth="1"/>
    <col min="531" max="532" width="6.75" style="417" customWidth="1"/>
    <col min="533" max="534" width="8.625" style="417" customWidth="1"/>
    <col min="535" max="537" width="6.75" style="417" customWidth="1"/>
    <col min="538" max="543" width="6.375" style="417" customWidth="1"/>
    <col min="544" max="544" width="9" style="417" customWidth="1"/>
    <col min="545" max="545" width="6.375" style="417" customWidth="1"/>
    <col min="546" max="552" width="6.25" style="417" customWidth="1"/>
    <col min="553" max="558" width="9" style="417" customWidth="1"/>
    <col min="559" max="562" width="6.375" style="417" customWidth="1"/>
    <col min="563" max="571" width="9" style="417" customWidth="1"/>
    <col min="572" max="629" width="3.625" style="417" customWidth="1"/>
    <col min="630" max="634" width="9" style="417" customWidth="1"/>
    <col min="635" max="644" width="8.25" style="417"/>
    <col min="645" max="645" width="14" style="417" customWidth="1"/>
    <col min="646" max="648" width="8.125" style="417" customWidth="1"/>
    <col min="649" max="654" width="6" style="417" customWidth="1"/>
    <col min="655" max="656" width="9" style="417" customWidth="1"/>
    <col min="657" max="657" width="16.375" style="417" customWidth="1"/>
    <col min="658" max="658" width="9" style="417" customWidth="1"/>
    <col min="659" max="660" width="6.875" style="417" customWidth="1"/>
    <col min="661" max="662" width="6.375" style="417" customWidth="1"/>
    <col min="663" max="663" width="9" style="417" customWidth="1"/>
    <col min="664" max="664" width="5.5" style="417" customWidth="1"/>
    <col min="665" max="700" width="9" style="417" customWidth="1"/>
    <col min="701" max="701" width="15.375" style="417" bestFit="1" customWidth="1"/>
    <col min="702" max="702" width="16.5" style="417" bestFit="1" customWidth="1"/>
    <col min="703" max="708" width="9" style="417" customWidth="1"/>
    <col min="709" max="715" width="6" style="417" customWidth="1"/>
    <col min="716" max="733" width="5.25" style="417" customWidth="1"/>
    <col min="734" max="736" width="6.625" style="417" customWidth="1"/>
    <col min="737" max="739" width="9" style="417" customWidth="1"/>
    <col min="740" max="740" width="10.75" style="417" customWidth="1"/>
    <col min="741" max="743" width="9" style="417" customWidth="1"/>
    <col min="744" max="744" width="10.25" style="417" bestFit="1" customWidth="1"/>
    <col min="745" max="747" width="9" style="417" customWidth="1"/>
    <col min="748" max="748" width="9.25" style="417" bestFit="1" customWidth="1"/>
    <col min="749" max="750" width="9" style="417" customWidth="1"/>
    <col min="751" max="751" width="9.125" style="417" bestFit="1" customWidth="1"/>
    <col min="752" max="752" width="9.5" style="417" bestFit="1" customWidth="1"/>
    <col min="753" max="754" width="5.375" style="417" customWidth="1"/>
    <col min="755" max="755" width="9.25" style="417" bestFit="1" customWidth="1"/>
    <col min="756" max="756" width="10.25" style="417" bestFit="1" customWidth="1"/>
    <col min="757" max="757" width="7.875" style="417" customWidth="1"/>
    <col min="758" max="760" width="5.5" style="417" customWidth="1"/>
    <col min="761" max="764" width="8.5" style="417" customWidth="1"/>
    <col min="765" max="765" width="12" style="417" customWidth="1"/>
    <col min="766" max="786" width="8.5" style="417" customWidth="1"/>
    <col min="787" max="788" width="6.75" style="417" customWidth="1"/>
    <col min="789" max="790" width="8.625" style="417" customWidth="1"/>
    <col min="791" max="793" width="6.75" style="417" customWidth="1"/>
    <col min="794" max="799" width="6.375" style="417" customWidth="1"/>
    <col min="800" max="800" width="9" style="417" customWidth="1"/>
    <col min="801" max="801" width="6.375" style="417" customWidth="1"/>
    <col min="802" max="808" width="6.25" style="417" customWidth="1"/>
    <col min="809" max="814" width="9" style="417" customWidth="1"/>
    <col min="815" max="818" width="6.375" style="417" customWidth="1"/>
    <col min="819" max="827" width="9" style="417" customWidth="1"/>
    <col min="828" max="885" width="3.625" style="417" customWidth="1"/>
    <col min="886" max="890" width="9" style="417" customWidth="1"/>
    <col min="891" max="900" width="8.25" style="417"/>
    <col min="901" max="901" width="14" style="417" customWidth="1"/>
    <col min="902" max="904" width="8.125" style="417" customWidth="1"/>
    <col min="905" max="910" width="6" style="417" customWidth="1"/>
    <col min="911" max="912" width="9" style="417" customWidth="1"/>
    <col min="913" max="913" width="16.375" style="417" customWidth="1"/>
    <col min="914" max="914" width="9" style="417" customWidth="1"/>
    <col min="915" max="916" width="6.875" style="417" customWidth="1"/>
    <col min="917" max="918" width="6.375" style="417" customWidth="1"/>
    <col min="919" max="919" width="9" style="417" customWidth="1"/>
    <col min="920" max="920" width="5.5" style="417" customWidth="1"/>
    <col min="921" max="956" width="9" style="417" customWidth="1"/>
    <col min="957" max="957" width="15.375" style="417" bestFit="1" customWidth="1"/>
    <col min="958" max="958" width="16.5" style="417" bestFit="1" customWidth="1"/>
    <col min="959" max="964" width="9" style="417" customWidth="1"/>
    <col min="965" max="971" width="6" style="417" customWidth="1"/>
    <col min="972" max="989" width="5.25" style="417" customWidth="1"/>
    <col min="990" max="992" width="6.625" style="417" customWidth="1"/>
    <col min="993" max="995" width="9" style="417" customWidth="1"/>
    <col min="996" max="996" width="10.75" style="417" customWidth="1"/>
    <col min="997" max="999" width="9" style="417" customWidth="1"/>
    <col min="1000" max="1000" width="10.25" style="417" bestFit="1" customWidth="1"/>
    <col min="1001" max="1003" width="9" style="417" customWidth="1"/>
    <col min="1004" max="1004" width="9.25" style="417" bestFit="1" customWidth="1"/>
    <col min="1005" max="1006" width="9" style="417" customWidth="1"/>
    <col min="1007" max="1007" width="9.125" style="417" bestFit="1" customWidth="1"/>
    <col min="1008" max="1008" width="9.5" style="417" bestFit="1" customWidth="1"/>
    <col min="1009" max="1010" width="5.375" style="417" customWidth="1"/>
    <col min="1011" max="1011" width="9.25" style="417" bestFit="1" customWidth="1"/>
    <col min="1012" max="1012" width="10.25" style="417" bestFit="1" customWidth="1"/>
    <col min="1013" max="1013" width="7.875" style="417" customWidth="1"/>
    <col min="1014" max="1016" width="5.5" style="417" customWidth="1"/>
    <col min="1017" max="1020" width="8.5" style="417" customWidth="1"/>
    <col min="1021" max="1021" width="12" style="417" customWidth="1"/>
    <col min="1022" max="1042" width="8.5" style="417" customWidth="1"/>
    <col min="1043" max="1044" width="6.75" style="417" customWidth="1"/>
    <col min="1045" max="1046" width="8.625" style="417" customWidth="1"/>
    <col min="1047" max="1049" width="6.75" style="417" customWidth="1"/>
    <col min="1050" max="1055" width="6.375" style="417" customWidth="1"/>
    <col min="1056" max="1056" width="9" style="417" customWidth="1"/>
    <col min="1057" max="1057" width="6.375" style="417" customWidth="1"/>
    <col min="1058" max="1064" width="6.25" style="417" customWidth="1"/>
    <col min="1065" max="1070" width="9" style="417" customWidth="1"/>
    <col min="1071" max="1074" width="6.375" style="417" customWidth="1"/>
    <col min="1075" max="1083" width="9" style="417" customWidth="1"/>
    <col min="1084" max="1141" width="3.625" style="417" customWidth="1"/>
    <col min="1142" max="1146" width="9" style="417" customWidth="1"/>
    <col min="1147" max="1156" width="8.25" style="417"/>
    <col min="1157" max="1157" width="14" style="417" customWidth="1"/>
    <col min="1158" max="1160" width="8.125" style="417" customWidth="1"/>
    <col min="1161" max="1166" width="6" style="417" customWidth="1"/>
    <col min="1167" max="1168" width="9" style="417" customWidth="1"/>
    <col min="1169" max="1169" width="16.375" style="417" customWidth="1"/>
    <col min="1170" max="1170" width="9" style="417" customWidth="1"/>
    <col min="1171" max="1172" width="6.875" style="417" customWidth="1"/>
    <col min="1173" max="1174" width="6.375" style="417" customWidth="1"/>
    <col min="1175" max="1175" width="9" style="417" customWidth="1"/>
    <col min="1176" max="1176" width="5.5" style="417" customWidth="1"/>
    <col min="1177" max="1212" width="9" style="417" customWidth="1"/>
    <col min="1213" max="1213" width="15.375" style="417" bestFit="1" customWidth="1"/>
    <col min="1214" max="1214" width="16.5" style="417" bestFit="1" customWidth="1"/>
    <col min="1215" max="1220" width="9" style="417" customWidth="1"/>
    <col min="1221" max="1227" width="6" style="417" customWidth="1"/>
    <col min="1228" max="1245" width="5.25" style="417" customWidth="1"/>
    <col min="1246" max="1248" width="6.625" style="417" customWidth="1"/>
    <col min="1249" max="1251" width="9" style="417" customWidth="1"/>
    <col min="1252" max="1252" width="10.75" style="417" customWidth="1"/>
    <col min="1253" max="1255" width="9" style="417" customWidth="1"/>
    <col min="1256" max="1256" width="10.25" style="417" bestFit="1" customWidth="1"/>
    <col min="1257" max="1259" width="9" style="417" customWidth="1"/>
    <col min="1260" max="1260" width="9.25" style="417" bestFit="1" customWidth="1"/>
    <col min="1261" max="1262" width="9" style="417" customWidth="1"/>
    <col min="1263" max="1263" width="9.125" style="417" bestFit="1" customWidth="1"/>
    <col min="1264" max="1264" width="9.5" style="417" bestFit="1" customWidth="1"/>
    <col min="1265" max="1266" width="5.375" style="417" customWidth="1"/>
    <col min="1267" max="1267" width="9.25" style="417" bestFit="1" customWidth="1"/>
    <col min="1268" max="1268" width="10.25" style="417" bestFit="1" customWidth="1"/>
    <col min="1269" max="1269" width="7.875" style="417" customWidth="1"/>
    <col min="1270" max="1272" width="5.5" style="417" customWidth="1"/>
    <col min="1273" max="1276" width="8.5" style="417" customWidth="1"/>
    <col min="1277" max="1277" width="12" style="417" customWidth="1"/>
    <col min="1278" max="1298" width="8.5" style="417" customWidth="1"/>
    <col min="1299" max="1300" width="6.75" style="417" customWidth="1"/>
    <col min="1301" max="1302" width="8.625" style="417" customWidth="1"/>
    <col min="1303" max="1305" width="6.75" style="417" customWidth="1"/>
    <col min="1306" max="1311" width="6.375" style="417" customWidth="1"/>
    <col min="1312" max="1312" width="9" style="417" customWidth="1"/>
    <col min="1313" max="1313" width="6.375" style="417" customWidth="1"/>
    <col min="1314" max="1320" width="6.25" style="417" customWidth="1"/>
    <col min="1321" max="1326" width="9" style="417" customWidth="1"/>
    <col min="1327" max="1330" width="6.375" style="417" customWidth="1"/>
    <col min="1331" max="1339" width="9" style="417" customWidth="1"/>
    <col min="1340" max="1397" width="3.625" style="417" customWidth="1"/>
    <col min="1398" max="1402" width="9" style="417" customWidth="1"/>
    <col min="1403" max="1412" width="8.25" style="417"/>
    <col min="1413" max="1413" width="14" style="417" customWidth="1"/>
    <col min="1414" max="1416" width="8.125" style="417" customWidth="1"/>
    <col min="1417" max="1422" width="6" style="417" customWidth="1"/>
    <col min="1423" max="1424" width="9" style="417" customWidth="1"/>
    <col min="1425" max="1425" width="16.375" style="417" customWidth="1"/>
    <col min="1426" max="1426" width="9" style="417" customWidth="1"/>
    <col min="1427" max="1428" width="6.875" style="417" customWidth="1"/>
    <col min="1429" max="1430" width="6.375" style="417" customWidth="1"/>
    <col min="1431" max="1431" width="9" style="417" customWidth="1"/>
    <col min="1432" max="1432" width="5.5" style="417" customWidth="1"/>
    <col min="1433" max="1468" width="9" style="417" customWidth="1"/>
    <col min="1469" max="1469" width="15.375" style="417" bestFit="1" customWidth="1"/>
    <col min="1470" max="1470" width="16.5" style="417" bestFit="1" customWidth="1"/>
    <col min="1471" max="1476" width="9" style="417" customWidth="1"/>
    <col min="1477" max="1483" width="6" style="417" customWidth="1"/>
    <col min="1484" max="1501" width="5.25" style="417" customWidth="1"/>
    <col min="1502" max="1504" width="6.625" style="417" customWidth="1"/>
    <col min="1505" max="1507" width="9" style="417" customWidth="1"/>
    <col min="1508" max="1508" width="10.75" style="417" customWidth="1"/>
    <col min="1509" max="1511" width="9" style="417" customWidth="1"/>
    <col min="1512" max="1512" width="10.25" style="417" bestFit="1" customWidth="1"/>
    <col min="1513" max="1515" width="9" style="417" customWidth="1"/>
    <col min="1516" max="1516" width="9.25" style="417" bestFit="1" customWidth="1"/>
    <col min="1517" max="1518" width="9" style="417" customWidth="1"/>
    <col min="1519" max="1519" width="9.125" style="417" bestFit="1" customWidth="1"/>
    <col min="1520" max="1520" width="9.5" style="417" bestFit="1" customWidth="1"/>
    <col min="1521" max="1522" width="5.375" style="417" customWidth="1"/>
    <col min="1523" max="1523" width="9.25" style="417" bestFit="1" customWidth="1"/>
    <col min="1524" max="1524" width="10.25" style="417" bestFit="1" customWidth="1"/>
    <col min="1525" max="1525" width="7.875" style="417" customWidth="1"/>
    <col min="1526" max="1528" width="5.5" style="417" customWidth="1"/>
    <col min="1529" max="1532" width="8.5" style="417" customWidth="1"/>
    <col min="1533" max="1533" width="12" style="417" customWidth="1"/>
    <col min="1534" max="1554" width="8.5" style="417" customWidth="1"/>
    <col min="1555" max="1556" width="6.75" style="417" customWidth="1"/>
    <col min="1557" max="1558" width="8.625" style="417" customWidth="1"/>
    <col min="1559" max="1561" width="6.75" style="417" customWidth="1"/>
    <col min="1562" max="1567" width="6.375" style="417" customWidth="1"/>
    <col min="1568" max="1568" width="9" style="417" customWidth="1"/>
    <col min="1569" max="1569" width="6.375" style="417" customWidth="1"/>
    <col min="1570" max="1576" width="6.25" style="417" customWidth="1"/>
    <col min="1577" max="1582" width="9" style="417" customWidth="1"/>
    <col min="1583" max="1586" width="6.375" style="417" customWidth="1"/>
    <col min="1587" max="1595" width="9" style="417" customWidth="1"/>
    <col min="1596" max="1653" width="3.625" style="417" customWidth="1"/>
    <col min="1654" max="1658" width="9" style="417" customWidth="1"/>
    <col min="1659" max="1668" width="8.25" style="417"/>
    <col min="1669" max="1669" width="14" style="417" customWidth="1"/>
    <col min="1670" max="1672" width="8.125" style="417" customWidth="1"/>
    <col min="1673" max="1678" width="6" style="417" customWidth="1"/>
    <col min="1679" max="1680" width="9" style="417" customWidth="1"/>
    <col min="1681" max="1681" width="16.375" style="417" customWidth="1"/>
    <col min="1682" max="1682" width="9" style="417" customWidth="1"/>
    <col min="1683" max="1684" width="6.875" style="417" customWidth="1"/>
    <col min="1685" max="1686" width="6.375" style="417" customWidth="1"/>
    <col min="1687" max="1687" width="9" style="417" customWidth="1"/>
    <col min="1688" max="1688" width="5.5" style="417" customWidth="1"/>
    <col min="1689" max="1724" width="9" style="417" customWidth="1"/>
    <col min="1725" max="1725" width="15.375" style="417" bestFit="1" customWidth="1"/>
    <col min="1726" max="1726" width="16.5" style="417" bestFit="1" customWidth="1"/>
    <col min="1727" max="1732" width="9" style="417" customWidth="1"/>
    <col min="1733" max="1739" width="6" style="417" customWidth="1"/>
    <col min="1740" max="1757" width="5.25" style="417" customWidth="1"/>
    <col min="1758" max="1760" width="6.625" style="417" customWidth="1"/>
    <col min="1761" max="1763" width="9" style="417" customWidth="1"/>
    <col min="1764" max="1764" width="10.75" style="417" customWidth="1"/>
    <col min="1765" max="1767" width="9" style="417" customWidth="1"/>
    <col min="1768" max="1768" width="10.25" style="417" bestFit="1" customWidth="1"/>
    <col min="1769" max="1771" width="9" style="417" customWidth="1"/>
    <col min="1772" max="1772" width="9.25" style="417" bestFit="1" customWidth="1"/>
    <col min="1773" max="1774" width="9" style="417" customWidth="1"/>
    <col min="1775" max="1775" width="9.125" style="417" bestFit="1" customWidth="1"/>
    <col min="1776" max="1776" width="9.5" style="417" bestFit="1" customWidth="1"/>
    <col min="1777" max="1778" width="5.375" style="417" customWidth="1"/>
    <col min="1779" max="1779" width="9.25" style="417" bestFit="1" customWidth="1"/>
    <col min="1780" max="1780" width="10.25" style="417" bestFit="1" customWidth="1"/>
    <col min="1781" max="1781" width="7.875" style="417" customWidth="1"/>
    <col min="1782" max="1784" width="5.5" style="417" customWidth="1"/>
    <col min="1785" max="1788" width="8.5" style="417" customWidth="1"/>
    <col min="1789" max="1789" width="12" style="417" customWidth="1"/>
    <col min="1790" max="1810" width="8.5" style="417" customWidth="1"/>
    <col min="1811" max="1812" width="6.75" style="417" customWidth="1"/>
    <col min="1813" max="1814" width="8.625" style="417" customWidth="1"/>
    <col min="1815" max="1817" width="6.75" style="417" customWidth="1"/>
    <col min="1818" max="1823" width="6.375" style="417" customWidth="1"/>
    <col min="1824" max="1824" width="9" style="417" customWidth="1"/>
    <col min="1825" max="1825" width="6.375" style="417" customWidth="1"/>
    <col min="1826" max="1832" width="6.25" style="417" customWidth="1"/>
    <col min="1833" max="1838" width="9" style="417" customWidth="1"/>
    <col min="1839" max="1842" width="6.375" style="417" customWidth="1"/>
    <col min="1843" max="1851" width="9" style="417" customWidth="1"/>
    <col min="1852" max="1909" width="3.625" style="417" customWidth="1"/>
    <col min="1910" max="1914" width="9" style="417" customWidth="1"/>
    <col min="1915" max="1924" width="8.25" style="417"/>
    <col min="1925" max="1925" width="14" style="417" customWidth="1"/>
    <col min="1926" max="1928" width="8.125" style="417" customWidth="1"/>
    <col min="1929" max="1934" width="6" style="417" customWidth="1"/>
    <col min="1935" max="1936" width="9" style="417" customWidth="1"/>
    <col min="1937" max="1937" width="16.375" style="417" customWidth="1"/>
    <col min="1938" max="1938" width="9" style="417" customWidth="1"/>
    <col min="1939" max="1940" width="6.875" style="417" customWidth="1"/>
    <col min="1941" max="1942" width="6.375" style="417" customWidth="1"/>
    <col min="1943" max="1943" width="9" style="417" customWidth="1"/>
    <col min="1944" max="1944" width="5.5" style="417" customWidth="1"/>
    <col min="1945" max="1980" width="9" style="417" customWidth="1"/>
    <col min="1981" max="1981" width="15.375" style="417" bestFit="1" customWidth="1"/>
    <col min="1982" max="1982" width="16.5" style="417" bestFit="1" customWidth="1"/>
    <col min="1983" max="1988" width="9" style="417" customWidth="1"/>
    <col min="1989" max="1995" width="6" style="417" customWidth="1"/>
    <col min="1996" max="2013" width="5.25" style="417" customWidth="1"/>
    <col min="2014" max="2016" width="6.625" style="417" customWidth="1"/>
    <col min="2017" max="2019" width="9" style="417" customWidth="1"/>
    <col min="2020" max="2020" width="10.75" style="417" customWidth="1"/>
    <col min="2021" max="2023" width="9" style="417" customWidth="1"/>
    <col min="2024" max="2024" width="10.25" style="417" bestFit="1" customWidth="1"/>
    <col min="2025" max="2027" width="9" style="417" customWidth="1"/>
    <col min="2028" max="2028" width="9.25" style="417" bestFit="1" customWidth="1"/>
    <col min="2029" max="2030" width="9" style="417" customWidth="1"/>
    <col min="2031" max="2031" width="9.125" style="417" bestFit="1" customWidth="1"/>
    <col min="2032" max="2032" width="9.5" style="417" bestFit="1" customWidth="1"/>
    <col min="2033" max="2034" width="5.375" style="417" customWidth="1"/>
    <col min="2035" max="2035" width="9.25" style="417" bestFit="1" customWidth="1"/>
    <col min="2036" max="2036" width="10.25" style="417" bestFit="1" customWidth="1"/>
    <col min="2037" max="2037" width="7.875" style="417" customWidth="1"/>
    <col min="2038" max="2040" width="5.5" style="417" customWidth="1"/>
    <col min="2041" max="2044" width="8.5" style="417" customWidth="1"/>
    <col min="2045" max="2045" width="12" style="417" customWidth="1"/>
    <col min="2046" max="2066" width="8.5" style="417" customWidth="1"/>
    <col min="2067" max="2068" width="6.75" style="417" customWidth="1"/>
    <col min="2069" max="2070" width="8.625" style="417" customWidth="1"/>
    <col min="2071" max="2073" width="6.75" style="417" customWidth="1"/>
    <col min="2074" max="2079" width="6.375" style="417" customWidth="1"/>
    <col min="2080" max="2080" width="9" style="417" customWidth="1"/>
    <col min="2081" max="2081" width="6.375" style="417" customWidth="1"/>
    <col min="2082" max="2088" width="6.25" style="417" customWidth="1"/>
    <col min="2089" max="2094" width="9" style="417" customWidth="1"/>
    <col min="2095" max="2098" width="6.375" style="417" customWidth="1"/>
    <col min="2099" max="2107" width="9" style="417" customWidth="1"/>
    <col min="2108" max="2165" width="3.625" style="417" customWidth="1"/>
    <col min="2166" max="2170" width="9" style="417" customWidth="1"/>
    <col min="2171" max="2180" width="8.25" style="417"/>
    <col min="2181" max="2181" width="14" style="417" customWidth="1"/>
    <col min="2182" max="2184" width="8.125" style="417" customWidth="1"/>
    <col min="2185" max="2190" width="6" style="417" customWidth="1"/>
    <col min="2191" max="2192" width="9" style="417" customWidth="1"/>
    <col min="2193" max="2193" width="16.375" style="417" customWidth="1"/>
    <col min="2194" max="2194" width="9" style="417" customWidth="1"/>
    <col min="2195" max="2196" width="6.875" style="417" customWidth="1"/>
    <col min="2197" max="2198" width="6.375" style="417" customWidth="1"/>
    <col min="2199" max="2199" width="9" style="417" customWidth="1"/>
    <col min="2200" max="2200" width="5.5" style="417" customWidth="1"/>
    <col min="2201" max="2236" width="9" style="417" customWidth="1"/>
    <col min="2237" max="2237" width="15.375" style="417" bestFit="1" customWidth="1"/>
    <col min="2238" max="2238" width="16.5" style="417" bestFit="1" customWidth="1"/>
    <col min="2239" max="2244" width="9" style="417" customWidth="1"/>
    <col min="2245" max="2251" width="6" style="417" customWidth="1"/>
    <col min="2252" max="2269" width="5.25" style="417" customWidth="1"/>
    <col min="2270" max="2272" width="6.625" style="417" customWidth="1"/>
    <col min="2273" max="2275" width="9" style="417" customWidth="1"/>
    <col min="2276" max="2276" width="10.75" style="417" customWidth="1"/>
    <col min="2277" max="2279" width="9" style="417" customWidth="1"/>
    <col min="2280" max="2280" width="10.25" style="417" bestFit="1" customWidth="1"/>
    <col min="2281" max="2283" width="9" style="417" customWidth="1"/>
    <col min="2284" max="2284" width="9.25" style="417" bestFit="1" customWidth="1"/>
    <col min="2285" max="2286" width="9" style="417" customWidth="1"/>
    <col min="2287" max="2287" width="9.125" style="417" bestFit="1" customWidth="1"/>
    <col min="2288" max="2288" width="9.5" style="417" bestFit="1" customWidth="1"/>
    <col min="2289" max="2290" width="5.375" style="417" customWidth="1"/>
    <col min="2291" max="2291" width="9.25" style="417" bestFit="1" customWidth="1"/>
    <col min="2292" max="2292" width="10.25" style="417" bestFit="1" customWidth="1"/>
    <col min="2293" max="2293" width="7.875" style="417" customWidth="1"/>
    <col min="2294" max="2296" width="5.5" style="417" customWidth="1"/>
    <col min="2297" max="2300" width="8.5" style="417" customWidth="1"/>
    <col min="2301" max="2301" width="12" style="417" customWidth="1"/>
    <col min="2302" max="2322" width="8.5" style="417" customWidth="1"/>
    <col min="2323" max="2324" width="6.75" style="417" customWidth="1"/>
    <col min="2325" max="2326" width="8.625" style="417" customWidth="1"/>
    <col min="2327" max="2329" width="6.75" style="417" customWidth="1"/>
    <col min="2330" max="2335" width="6.375" style="417" customWidth="1"/>
    <col min="2336" max="2336" width="9" style="417" customWidth="1"/>
    <col min="2337" max="2337" width="6.375" style="417" customWidth="1"/>
    <col min="2338" max="2344" width="6.25" style="417" customWidth="1"/>
    <col min="2345" max="2350" width="9" style="417" customWidth="1"/>
    <col min="2351" max="2354" width="6.375" style="417" customWidth="1"/>
    <col min="2355" max="2363" width="9" style="417" customWidth="1"/>
    <col min="2364" max="2421" width="3.625" style="417" customWidth="1"/>
    <col min="2422" max="2426" width="9" style="417" customWidth="1"/>
    <col min="2427" max="2436" width="8.25" style="417"/>
    <col min="2437" max="2437" width="14" style="417" customWidth="1"/>
    <col min="2438" max="2440" width="8.125" style="417" customWidth="1"/>
    <col min="2441" max="2446" width="6" style="417" customWidth="1"/>
    <col min="2447" max="2448" width="9" style="417" customWidth="1"/>
    <col min="2449" max="2449" width="16.375" style="417" customWidth="1"/>
    <col min="2450" max="2450" width="9" style="417" customWidth="1"/>
    <col min="2451" max="2452" width="6.875" style="417" customWidth="1"/>
    <col min="2453" max="2454" width="6.375" style="417" customWidth="1"/>
    <col min="2455" max="2455" width="9" style="417" customWidth="1"/>
    <col min="2456" max="2456" width="5.5" style="417" customWidth="1"/>
    <col min="2457" max="2492" width="9" style="417" customWidth="1"/>
    <col min="2493" max="2493" width="15.375" style="417" bestFit="1" customWidth="1"/>
    <col min="2494" max="2494" width="16.5" style="417" bestFit="1" customWidth="1"/>
    <col min="2495" max="2500" width="9" style="417" customWidth="1"/>
    <col min="2501" max="2507" width="6" style="417" customWidth="1"/>
    <col min="2508" max="2525" width="5.25" style="417" customWidth="1"/>
    <col min="2526" max="2528" width="6.625" style="417" customWidth="1"/>
    <col min="2529" max="2531" width="9" style="417" customWidth="1"/>
    <col min="2532" max="2532" width="10.75" style="417" customWidth="1"/>
    <col min="2533" max="2535" width="9" style="417" customWidth="1"/>
    <col min="2536" max="2536" width="10.25" style="417" bestFit="1" customWidth="1"/>
    <col min="2537" max="2539" width="9" style="417" customWidth="1"/>
    <col min="2540" max="2540" width="9.25" style="417" bestFit="1" customWidth="1"/>
    <col min="2541" max="2542" width="9" style="417" customWidth="1"/>
    <col min="2543" max="2543" width="9.125" style="417" bestFit="1" customWidth="1"/>
    <col min="2544" max="2544" width="9.5" style="417" bestFit="1" customWidth="1"/>
    <col min="2545" max="2546" width="5.375" style="417" customWidth="1"/>
    <col min="2547" max="2547" width="9.25" style="417" bestFit="1" customWidth="1"/>
    <col min="2548" max="2548" width="10.25" style="417" bestFit="1" customWidth="1"/>
    <col min="2549" max="2549" width="7.875" style="417" customWidth="1"/>
    <col min="2550" max="2552" width="5.5" style="417" customWidth="1"/>
    <col min="2553" max="2556" width="8.5" style="417" customWidth="1"/>
    <col min="2557" max="2557" width="12" style="417" customWidth="1"/>
    <col min="2558" max="2578" width="8.5" style="417" customWidth="1"/>
    <col min="2579" max="2580" width="6.75" style="417" customWidth="1"/>
    <col min="2581" max="2582" width="8.625" style="417" customWidth="1"/>
    <col min="2583" max="2585" width="6.75" style="417" customWidth="1"/>
    <col min="2586" max="2591" width="6.375" style="417" customWidth="1"/>
    <col min="2592" max="2592" width="9" style="417" customWidth="1"/>
    <col min="2593" max="2593" width="6.375" style="417" customWidth="1"/>
    <col min="2594" max="2600" width="6.25" style="417" customWidth="1"/>
    <col min="2601" max="2606" width="9" style="417" customWidth="1"/>
    <col min="2607" max="2610" width="6.375" style="417" customWidth="1"/>
    <col min="2611" max="2619" width="9" style="417" customWidth="1"/>
    <col min="2620" max="2677" width="3.625" style="417" customWidth="1"/>
    <col min="2678" max="2682" width="9" style="417" customWidth="1"/>
    <col min="2683" max="2692" width="8.25" style="417"/>
    <col min="2693" max="2693" width="14" style="417" customWidth="1"/>
    <col min="2694" max="2696" width="8.125" style="417" customWidth="1"/>
    <col min="2697" max="2702" width="6" style="417" customWidth="1"/>
    <col min="2703" max="2704" width="9" style="417" customWidth="1"/>
    <col min="2705" max="2705" width="16.375" style="417" customWidth="1"/>
    <col min="2706" max="2706" width="9" style="417" customWidth="1"/>
    <col min="2707" max="2708" width="6.875" style="417" customWidth="1"/>
    <col min="2709" max="2710" width="6.375" style="417" customWidth="1"/>
    <col min="2711" max="2711" width="9" style="417" customWidth="1"/>
    <col min="2712" max="2712" width="5.5" style="417" customWidth="1"/>
    <col min="2713" max="2748" width="9" style="417" customWidth="1"/>
    <col min="2749" max="2749" width="15.375" style="417" bestFit="1" customWidth="1"/>
    <col min="2750" max="2750" width="16.5" style="417" bestFit="1" customWidth="1"/>
    <col min="2751" max="2756" width="9" style="417" customWidth="1"/>
    <col min="2757" max="2763" width="6" style="417" customWidth="1"/>
    <col min="2764" max="2781" width="5.25" style="417" customWidth="1"/>
    <col min="2782" max="2784" width="6.625" style="417" customWidth="1"/>
    <col min="2785" max="2787" width="9" style="417" customWidth="1"/>
    <col min="2788" max="2788" width="10.75" style="417" customWidth="1"/>
    <col min="2789" max="2791" width="9" style="417" customWidth="1"/>
    <col min="2792" max="2792" width="10.25" style="417" bestFit="1" customWidth="1"/>
    <col min="2793" max="2795" width="9" style="417" customWidth="1"/>
    <col min="2796" max="2796" width="9.25" style="417" bestFit="1" customWidth="1"/>
    <col min="2797" max="2798" width="9" style="417" customWidth="1"/>
    <col min="2799" max="2799" width="9.125" style="417" bestFit="1" customWidth="1"/>
    <col min="2800" max="2800" width="9.5" style="417" bestFit="1" customWidth="1"/>
    <col min="2801" max="2802" width="5.375" style="417" customWidth="1"/>
    <col min="2803" max="2803" width="9.25" style="417" bestFit="1" customWidth="1"/>
    <col min="2804" max="2804" width="10.25" style="417" bestFit="1" customWidth="1"/>
    <col min="2805" max="2805" width="7.875" style="417" customWidth="1"/>
    <col min="2806" max="2808" width="5.5" style="417" customWidth="1"/>
    <col min="2809" max="2812" width="8.5" style="417" customWidth="1"/>
    <col min="2813" max="2813" width="12" style="417" customWidth="1"/>
    <col min="2814" max="2834" width="8.5" style="417" customWidth="1"/>
    <col min="2835" max="2836" width="6.75" style="417" customWidth="1"/>
    <col min="2837" max="2838" width="8.625" style="417" customWidth="1"/>
    <col min="2839" max="2841" width="6.75" style="417" customWidth="1"/>
    <col min="2842" max="2847" width="6.375" style="417" customWidth="1"/>
    <col min="2848" max="2848" width="9" style="417" customWidth="1"/>
    <col min="2849" max="2849" width="6.375" style="417" customWidth="1"/>
    <col min="2850" max="2856" width="6.25" style="417" customWidth="1"/>
    <col min="2857" max="2862" width="9" style="417" customWidth="1"/>
    <col min="2863" max="2866" width="6.375" style="417" customWidth="1"/>
    <col min="2867" max="2875" width="9" style="417" customWidth="1"/>
    <col min="2876" max="2933" width="3.625" style="417" customWidth="1"/>
    <col min="2934" max="2938" width="9" style="417" customWidth="1"/>
    <col min="2939" max="2948" width="8.25" style="417"/>
    <col min="2949" max="2949" width="14" style="417" customWidth="1"/>
    <col min="2950" max="2952" width="8.125" style="417" customWidth="1"/>
    <col min="2953" max="2958" width="6" style="417" customWidth="1"/>
    <col min="2959" max="2960" width="9" style="417" customWidth="1"/>
    <col min="2961" max="2961" width="16.375" style="417" customWidth="1"/>
    <col min="2962" max="2962" width="9" style="417" customWidth="1"/>
    <col min="2963" max="2964" width="6.875" style="417" customWidth="1"/>
    <col min="2965" max="2966" width="6.375" style="417" customWidth="1"/>
    <col min="2967" max="2967" width="9" style="417" customWidth="1"/>
    <col min="2968" max="2968" width="5.5" style="417" customWidth="1"/>
    <col min="2969" max="3004" width="9" style="417" customWidth="1"/>
    <col min="3005" max="3005" width="15.375" style="417" bestFit="1" customWidth="1"/>
    <col min="3006" max="3006" width="16.5" style="417" bestFit="1" customWidth="1"/>
    <col min="3007" max="3012" width="9" style="417" customWidth="1"/>
    <col min="3013" max="3019" width="6" style="417" customWidth="1"/>
    <col min="3020" max="3037" width="5.25" style="417" customWidth="1"/>
    <col min="3038" max="3040" width="6.625" style="417" customWidth="1"/>
    <col min="3041" max="3043" width="9" style="417" customWidth="1"/>
    <col min="3044" max="3044" width="10.75" style="417" customWidth="1"/>
    <col min="3045" max="3047" width="9" style="417" customWidth="1"/>
    <col min="3048" max="3048" width="10.25" style="417" bestFit="1" customWidth="1"/>
    <col min="3049" max="3051" width="9" style="417" customWidth="1"/>
    <col min="3052" max="3052" width="9.25" style="417" bestFit="1" customWidth="1"/>
    <col min="3053" max="3054" width="9" style="417" customWidth="1"/>
    <col min="3055" max="3055" width="9.125" style="417" bestFit="1" customWidth="1"/>
    <col min="3056" max="3056" width="9.5" style="417" bestFit="1" customWidth="1"/>
    <col min="3057" max="3058" width="5.375" style="417" customWidth="1"/>
    <col min="3059" max="3059" width="9.25" style="417" bestFit="1" customWidth="1"/>
    <col min="3060" max="3060" width="10.25" style="417" bestFit="1" customWidth="1"/>
    <col min="3061" max="3061" width="7.875" style="417" customWidth="1"/>
    <col min="3062" max="3064" width="5.5" style="417" customWidth="1"/>
    <col min="3065" max="3068" width="8.5" style="417" customWidth="1"/>
    <col min="3069" max="3069" width="12" style="417" customWidth="1"/>
    <col min="3070" max="3090" width="8.5" style="417" customWidth="1"/>
    <col min="3091" max="3092" width="6.75" style="417" customWidth="1"/>
    <col min="3093" max="3094" width="8.625" style="417" customWidth="1"/>
    <col min="3095" max="3097" width="6.75" style="417" customWidth="1"/>
    <col min="3098" max="3103" width="6.375" style="417" customWidth="1"/>
    <col min="3104" max="3104" width="9" style="417" customWidth="1"/>
    <col min="3105" max="3105" width="6.375" style="417" customWidth="1"/>
    <col min="3106" max="3112" width="6.25" style="417" customWidth="1"/>
    <col min="3113" max="3118" width="9" style="417" customWidth="1"/>
    <col min="3119" max="3122" width="6.375" style="417" customWidth="1"/>
    <col min="3123" max="3131" width="9" style="417" customWidth="1"/>
    <col min="3132" max="3189" width="3.625" style="417" customWidth="1"/>
    <col min="3190" max="3194" width="9" style="417" customWidth="1"/>
    <col min="3195" max="3204" width="8.25" style="417"/>
    <col min="3205" max="3205" width="14" style="417" customWidth="1"/>
    <col min="3206" max="3208" width="8.125" style="417" customWidth="1"/>
    <col min="3209" max="3214" width="6" style="417" customWidth="1"/>
    <col min="3215" max="3216" width="9" style="417" customWidth="1"/>
    <col min="3217" max="3217" width="16.375" style="417" customWidth="1"/>
    <col min="3218" max="3218" width="9" style="417" customWidth="1"/>
    <col min="3219" max="3220" width="6.875" style="417" customWidth="1"/>
    <col min="3221" max="3222" width="6.375" style="417" customWidth="1"/>
    <col min="3223" max="3223" width="9" style="417" customWidth="1"/>
    <col min="3224" max="3224" width="5.5" style="417" customWidth="1"/>
    <col min="3225" max="3260" width="9" style="417" customWidth="1"/>
    <col min="3261" max="3261" width="15.375" style="417" bestFit="1" customWidth="1"/>
    <col min="3262" max="3262" width="16.5" style="417" bestFit="1" customWidth="1"/>
    <col min="3263" max="3268" width="9" style="417" customWidth="1"/>
    <col min="3269" max="3275" width="6" style="417" customWidth="1"/>
    <col min="3276" max="3293" width="5.25" style="417" customWidth="1"/>
    <col min="3294" max="3296" width="6.625" style="417" customWidth="1"/>
    <col min="3297" max="3299" width="9" style="417" customWidth="1"/>
    <col min="3300" max="3300" width="10.75" style="417" customWidth="1"/>
    <col min="3301" max="3303" width="9" style="417" customWidth="1"/>
    <col min="3304" max="3304" width="10.25" style="417" bestFit="1" customWidth="1"/>
    <col min="3305" max="3307" width="9" style="417" customWidth="1"/>
    <col min="3308" max="3308" width="9.25" style="417" bestFit="1" customWidth="1"/>
    <col min="3309" max="3310" width="9" style="417" customWidth="1"/>
    <col min="3311" max="3311" width="9.125" style="417" bestFit="1" customWidth="1"/>
    <col min="3312" max="3312" width="9.5" style="417" bestFit="1" customWidth="1"/>
    <col min="3313" max="3314" width="5.375" style="417" customWidth="1"/>
    <col min="3315" max="3315" width="9.25" style="417" bestFit="1" customWidth="1"/>
    <col min="3316" max="3316" width="10.25" style="417" bestFit="1" customWidth="1"/>
    <col min="3317" max="3317" width="7.875" style="417" customWidth="1"/>
    <col min="3318" max="3320" width="5.5" style="417" customWidth="1"/>
    <col min="3321" max="3324" width="8.5" style="417" customWidth="1"/>
    <col min="3325" max="3325" width="12" style="417" customWidth="1"/>
    <col min="3326" max="3346" width="8.5" style="417" customWidth="1"/>
    <col min="3347" max="3348" width="6.75" style="417" customWidth="1"/>
    <col min="3349" max="3350" width="8.625" style="417" customWidth="1"/>
    <col min="3351" max="3353" width="6.75" style="417" customWidth="1"/>
    <col min="3354" max="3359" width="6.375" style="417" customWidth="1"/>
    <col min="3360" max="3360" width="9" style="417" customWidth="1"/>
    <col min="3361" max="3361" width="6.375" style="417" customWidth="1"/>
    <col min="3362" max="3368" width="6.25" style="417" customWidth="1"/>
    <col min="3369" max="3374" width="9" style="417" customWidth="1"/>
    <col min="3375" max="3378" width="6.375" style="417" customWidth="1"/>
    <col min="3379" max="3387" width="9" style="417" customWidth="1"/>
    <col min="3388" max="3445" width="3.625" style="417" customWidth="1"/>
    <col min="3446" max="3450" width="9" style="417" customWidth="1"/>
    <col min="3451" max="3460" width="8.25" style="417"/>
    <col min="3461" max="3461" width="14" style="417" customWidth="1"/>
    <col min="3462" max="3464" width="8.125" style="417" customWidth="1"/>
    <col min="3465" max="3470" width="6" style="417" customWidth="1"/>
    <col min="3471" max="3472" width="9" style="417" customWidth="1"/>
    <col min="3473" max="3473" width="16.375" style="417" customWidth="1"/>
    <col min="3474" max="3474" width="9" style="417" customWidth="1"/>
    <col min="3475" max="3476" width="6.875" style="417" customWidth="1"/>
    <col min="3477" max="3478" width="6.375" style="417" customWidth="1"/>
    <col min="3479" max="3479" width="9" style="417" customWidth="1"/>
    <col min="3480" max="3480" width="5.5" style="417" customWidth="1"/>
    <col min="3481" max="3516" width="9" style="417" customWidth="1"/>
    <col min="3517" max="3517" width="15.375" style="417" bestFit="1" customWidth="1"/>
    <col min="3518" max="3518" width="16.5" style="417" bestFit="1" customWidth="1"/>
    <col min="3519" max="3524" width="9" style="417" customWidth="1"/>
    <col min="3525" max="3531" width="6" style="417" customWidth="1"/>
    <col min="3532" max="3549" width="5.25" style="417" customWidth="1"/>
    <col min="3550" max="3552" width="6.625" style="417" customWidth="1"/>
    <col min="3553" max="3555" width="9" style="417" customWidth="1"/>
    <col min="3556" max="3556" width="10.75" style="417" customWidth="1"/>
    <col min="3557" max="3559" width="9" style="417" customWidth="1"/>
    <col min="3560" max="3560" width="10.25" style="417" bestFit="1" customWidth="1"/>
    <col min="3561" max="3563" width="9" style="417" customWidth="1"/>
    <col min="3564" max="3564" width="9.25" style="417" bestFit="1" customWidth="1"/>
    <col min="3565" max="3566" width="9" style="417" customWidth="1"/>
    <col min="3567" max="3567" width="9.125" style="417" bestFit="1" customWidth="1"/>
    <col min="3568" max="3568" width="9.5" style="417" bestFit="1" customWidth="1"/>
    <col min="3569" max="3570" width="5.375" style="417" customWidth="1"/>
    <col min="3571" max="3571" width="9.25" style="417" bestFit="1" customWidth="1"/>
    <col min="3572" max="3572" width="10.25" style="417" bestFit="1" customWidth="1"/>
    <col min="3573" max="3573" width="7.875" style="417" customWidth="1"/>
    <col min="3574" max="3576" width="5.5" style="417" customWidth="1"/>
    <col min="3577" max="3580" width="8.5" style="417" customWidth="1"/>
    <col min="3581" max="3581" width="12" style="417" customWidth="1"/>
    <col min="3582" max="3602" width="8.5" style="417" customWidth="1"/>
    <col min="3603" max="3604" width="6.75" style="417" customWidth="1"/>
    <col min="3605" max="3606" width="8.625" style="417" customWidth="1"/>
    <col min="3607" max="3609" width="6.75" style="417" customWidth="1"/>
    <col min="3610" max="3615" width="6.375" style="417" customWidth="1"/>
    <col min="3616" max="3616" width="9" style="417" customWidth="1"/>
    <col min="3617" max="3617" width="6.375" style="417" customWidth="1"/>
    <col min="3618" max="3624" width="6.25" style="417" customWidth="1"/>
    <col min="3625" max="3630" width="9" style="417" customWidth="1"/>
    <col min="3631" max="3634" width="6.375" style="417" customWidth="1"/>
    <col min="3635" max="3643" width="9" style="417" customWidth="1"/>
    <col min="3644" max="3701" width="3.625" style="417" customWidth="1"/>
    <col min="3702" max="3706" width="9" style="417" customWidth="1"/>
    <col min="3707" max="3716" width="8.25" style="417"/>
    <col min="3717" max="3717" width="14" style="417" customWidth="1"/>
    <col min="3718" max="3720" width="8.125" style="417" customWidth="1"/>
    <col min="3721" max="3726" width="6" style="417" customWidth="1"/>
    <col min="3727" max="3728" width="9" style="417" customWidth="1"/>
    <col min="3729" max="3729" width="16.375" style="417" customWidth="1"/>
    <col min="3730" max="3730" width="9" style="417" customWidth="1"/>
    <col min="3731" max="3732" width="6.875" style="417" customWidth="1"/>
    <col min="3733" max="3734" width="6.375" style="417" customWidth="1"/>
    <col min="3735" max="3735" width="9" style="417" customWidth="1"/>
    <col min="3736" max="3736" width="5.5" style="417" customWidth="1"/>
    <col min="3737" max="3772" width="9" style="417" customWidth="1"/>
    <col min="3773" max="3773" width="15.375" style="417" bestFit="1" customWidth="1"/>
    <col min="3774" max="3774" width="16.5" style="417" bestFit="1" customWidth="1"/>
    <col min="3775" max="3780" width="9" style="417" customWidth="1"/>
    <col min="3781" max="3787" width="6" style="417" customWidth="1"/>
    <col min="3788" max="3805" width="5.25" style="417" customWidth="1"/>
    <col min="3806" max="3808" width="6.625" style="417" customWidth="1"/>
    <col min="3809" max="3811" width="9" style="417" customWidth="1"/>
    <col min="3812" max="3812" width="10.75" style="417" customWidth="1"/>
    <col min="3813" max="3815" width="9" style="417" customWidth="1"/>
    <col min="3816" max="3816" width="10.25" style="417" bestFit="1" customWidth="1"/>
    <col min="3817" max="3819" width="9" style="417" customWidth="1"/>
    <col min="3820" max="3820" width="9.25" style="417" bestFit="1" customWidth="1"/>
    <col min="3821" max="3822" width="9" style="417" customWidth="1"/>
    <col min="3823" max="3823" width="9.125" style="417" bestFit="1" customWidth="1"/>
    <col min="3824" max="3824" width="9.5" style="417" bestFit="1" customWidth="1"/>
    <col min="3825" max="3826" width="5.375" style="417" customWidth="1"/>
    <col min="3827" max="3827" width="9.25" style="417" bestFit="1" customWidth="1"/>
    <col min="3828" max="3828" width="10.25" style="417" bestFit="1" customWidth="1"/>
    <col min="3829" max="3829" width="7.875" style="417" customWidth="1"/>
    <col min="3830" max="3832" width="5.5" style="417" customWidth="1"/>
    <col min="3833" max="3836" width="8.5" style="417" customWidth="1"/>
    <col min="3837" max="3837" width="12" style="417" customWidth="1"/>
    <col min="3838" max="3858" width="8.5" style="417" customWidth="1"/>
    <col min="3859" max="3860" width="6.75" style="417" customWidth="1"/>
    <col min="3861" max="3862" width="8.625" style="417" customWidth="1"/>
    <col min="3863" max="3865" width="6.75" style="417" customWidth="1"/>
    <col min="3866" max="3871" width="6.375" style="417" customWidth="1"/>
    <col min="3872" max="3872" width="9" style="417" customWidth="1"/>
    <col min="3873" max="3873" width="6.375" style="417" customWidth="1"/>
    <col min="3874" max="3880" width="6.25" style="417" customWidth="1"/>
    <col min="3881" max="3886" width="9" style="417" customWidth="1"/>
    <col min="3887" max="3890" width="6.375" style="417" customWidth="1"/>
    <col min="3891" max="3899" width="9" style="417" customWidth="1"/>
    <col min="3900" max="3957" width="3.625" style="417" customWidth="1"/>
    <col min="3958" max="3962" width="9" style="417" customWidth="1"/>
    <col min="3963" max="3972" width="8.25" style="417"/>
    <col min="3973" max="3973" width="14" style="417" customWidth="1"/>
    <col min="3974" max="3976" width="8.125" style="417" customWidth="1"/>
    <col min="3977" max="3982" width="6" style="417" customWidth="1"/>
    <col min="3983" max="3984" width="9" style="417" customWidth="1"/>
    <col min="3985" max="3985" width="16.375" style="417" customWidth="1"/>
    <col min="3986" max="3986" width="9" style="417" customWidth="1"/>
    <col min="3987" max="3988" width="6.875" style="417" customWidth="1"/>
    <col min="3989" max="3990" width="6.375" style="417" customWidth="1"/>
    <col min="3991" max="3991" width="9" style="417" customWidth="1"/>
    <col min="3992" max="3992" width="5.5" style="417" customWidth="1"/>
    <col min="3993" max="4028" width="9" style="417" customWidth="1"/>
    <col min="4029" max="4029" width="15.375" style="417" bestFit="1" customWidth="1"/>
    <col min="4030" max="4030" width="16.5" style="417" bestFit="1" customWidth="1"/>
    <col min="4031" max="4036" width="9" style="417" customWidth="1"/>
    <col min="4037" max="4043" width="6" style="417" customWidth="1"/>
    <col min="4044" max="4061" width="5.25" style="417" customWidth="1"/>
    <col min="4062" max="4064" width="6.625" style="417" customWidth="1"/>
    <col min="4065" max="4067" width="9" style="417" customWidth="1"/>
    <col min="4068" max="4068" width="10.75" style="417" customWidth="1"/>
    <col min="4069" max="4071" width="9" style="417" customWidth="1"/>
    <col min="4072" max="4072" width="10.25" style="417" bestFit="1" customWidth="1"/>
    <col min="4073" max="4075" width="9" style="417" customWidth="1"/>
    <col min="4076" max="4076" width="9.25" style="417" bestFit="1" customWidth="1"/>
    <col min="4077" max="4078" width="9" style="417" customWidth="1"/>
    <col min="4079" max="4079" width="9.125" style="417" bestFit="1" customWidth="1"/>
    <col min="4080" max="4080" width="9.5" style="417" bestFit="1" customWidth="1"/>
    <col min="4081" max="4082" width="5.375" style="417" customWidth="1"/>
    <col min="4083" max="4083" width="9.25" style="417" bestFit="1" customWidth="1"/>
    <col min="4084" max="4084" width="10.25" style="417" bestFit="1" customWidth="1"/>
    <col min="4085" max="4085" width="7.875" style="417" customWidth="1"/>
    <col min="4086" max="4088" width="5.5" style="417" customWidth="1"/>
    <col min="4089" max="4092" width="8.5" style="417" customWidth="1"/>
    <col min="4093" max="4093" width="12" style="417" customWidth="1"/>
    <col min="4094" max="4114" width="8.5" style="417" customWidth="1"/>
    <col min="4115" max="4116" width="6.75" style="417" customWidth="1"/>
    <col min="4117" max="4118" width="8.625" style="417" customWidth="1"/>
    <col min="4119" max="4121" width="6.75" style="417" customWidth="1"/>
    <col min="4122" max="4127" width="6.375" style="417" customWidth="1"/>
    <col min="4128" max="4128" width="9" style="417" customWidth="1"/>
    <col min="4129" max="4129" width="6.375" style="417" customWidth="1"/>
    <col min="4130" max="4136" width="6.25" style="417" customWidth="1"/>
    <col min="4137" max="4142" width="9" style="417" customWidth="1"/>
    <col min="4143" max="4146" width="6.375" style="417" customWidth="1"/>
    <col min="4147" max="4155" width="9" style="417" customWidth="1"/>
    <col min="4156" max="4213" width="3.625" style="417" customWidth="1"/>
    <col min="4214" max="4218" width="9" style="417" customWidth="1"/>
    <col min="4219" max="4228" width="8.25" style="417"/>
    <col min="4229" max="4229" width="14" style="417" customWidth="1"/>
    <col min="4230" max="4232" width="8.125" style="417" customWidth="1"/>
    <col min="4233" max="4238" width="6" style="417" customWidth="1"/>
    <col min="4239" max="4240" width="9" style="417" customWidth="1"/>
    <col min="4241" max="4241" width="16.375" style="417" customWidth="1"/>
    <col min="4242" max="4242" width="9" style="417" customWidth="1"/>
    <col min="4243" max="4244" width="6.875" style="417" customWidth="1"/>
    <col min="4245" max="4246" width="6.375" style="417" customWidth="1"/>
    <col min="4247" max="4247" width="9" style="417" customWidth="1"/>
    <col min="4248" max="4248" width="5.5" style="417" customWidth="1"/>
    <col min="4249" max="4284" width="9" style="417" customWidth="1"/>
    <col min="4285" max="4285" width="15.375" style="417" bestFit="1" customWidth="1"/>
    <col min="4286" max="4286" width="16.5" style="417" bestFit="1" customWidth="1"/>
    <col min="4287" max="4292" width="9" style="417" customWidth="1"/>
    <col min="4293" max="4299" width="6" style="417" customWidth="1"/>
    <col min="4300" max="4317" width="5.25" style="417" customWidth="1"/>
    <col min="4318" max="4320" width="6.625" style="417" customWidth="1"/>
    <col min="4321" max="4323" width="9" style="417" customWidth="1"/>
    <col min="4324" max="4324" width="10.75" style="417" customWidth="1"/>
    <col min="4325" max="4327" width="9" style="417" customWidth="1"/>
    <col min="4328" max="4328" width="10.25" style="417" bestFit="1" customWidth="1"/>
    <col min="4329" max="4331" width="9" style="417" customWidth="1"/>
    <col min="4332" max="4332" width="9.25" style="417" bestFit="1" customWidth="1"/>
    <col min="4333" max="4334" width="9" style="417" customWidth="1"/>
    <col min="4335" max="4335" width="9.125" style="417" bestFit="1" customWidth="1"/>
    <col min="4336" max="4336" width="9.5" style="417" bestFit="1" customWidth="1"/>
    <col min="4337" max="4338" width="5.375" style="417" customWidth="1"/>
    <col min="4339" max="4339" width="9.25" style="417" bestFit="1" customWidth="1"/>
    <col min="4340" max="4340" width="10.25" style="417" bestFit="1" customWidth="1"/>
    <col min="4341" max="4341" width="7.875" style="417" customWidth="1"/>
    <col min="4342" max="4344" width="5.5" style="417" customWidth="1"/>
    <col min="4345" max="4348" width="8.5" style="417" customWidth="1"/>
    <col min="4349" max="4349" width="12" style="417" customWidth="1"/>
    <col min="4350" max="4370" width="8.5" style="417" customWidth="1"/>
    <col min="4371" max="4372" width="6.75" style="417" customWidth="1"/>
    <col min="4373" max="4374" width="8.625" style="417" customWidth="1"/>
    <col min="4375" max="4377" width="6.75" style="417" customWidth="1"/>
    <col min="4378" max="4383" width="6.375" style="417" customWidth="1"/>
    <col min="4384" max="4384" width="9" style="417" customWidth="1"/>
    <col min="4385" max="4385" width="6.375" style="417" customWidth="1"/>
    <col min="4386" max="4392" width="6.25" style="417" customWidth="1"/>
    <col min="4393" max="4398" width="9" style="417" customWidth="1"/>
    <col min="4399" max="4402" width="6.375" style="417" customWidth="1"/>
    <col min="4403" max="4411" width="9" style="417" customWidth="1"/>
    <col min="4412" max="4469" width="3.625" style="417" customWidth="1"/>
    <col min="4470" max="4474" width="9" style="417" customWidth="1"/>
    <col min="4475" max="4484" width="8.25" style="417"/>
    <col min="4485" max="4485" width="14" style="417" customWidth="1"/>
    <col min="4486" max="4488" width="8.125" style="417" customWidth="1"/>
    <col min="4489" max="4494" width="6" style="417" customWidth="1"/>
    <col min="4495" max="4496" width="9" style="417" customWidth="1"/>
    <col min="4497" max="4497" width="16.375" style="417" customWidth="1"/>
    <col min="4498" max="4498" width="9" style="417" customWidth="1"/>
    <col min="4499" max="4500" width="6.875" style="417" customWidth="1"/>
    <col min="4501" max="4502" width="6.375" style="417" customWidth="1"/>
    <col min="4503" max="4503" width="9" style="417" customWidth="1"/>
    <col min="4504" max="4504" width="5.5" style="417" customWidth="1"/>
    <col min="4505" max="4540" width="9" style="417" customWidth="1"/>
    <col min="4541" max="4541" width="15.375" style="417" bestFit="1" customWidth="1"/>
    <col min="4542" max="4542" width="16.5" style="417" bestFit="1" customWidth="1"/>
    <col min="4543" max="4548" width="9" style="417" customWidth="1"/>
    <col min="4549" max="4555" width="6" style="417" customWidth="1"/>
    <col min="4556" max="4573" width="5.25" style="417" customWidth="1"/>
    <col min="4574" max="4576" width="6.625" style="417" customWidth="1"/>
    <col min="4577" max="4579" width="9" style="417" customWidth="1"/>
    <col min="4580" max="4580" width="10.75" style="417" customWidth="1"/>
    <col min="4581" max="4583" width="9" style="417" customWidth="1"/>
    <col min="4584" max="4584" width="10.25" style="417" bestFit="1" customWidth="1"/>
    <col min="4585" max="4587" width="9" style="417" customWidth="1"/>
    <col min="4588" max="4588" width="9.25" style="417" bestFit="1" customWidth="1"/>
    <col min="4589" max="4590" width="9" style="417" customWidth="1"/>
    <col min="4591" max="4591" width="9.125" style="417" bestFit="1" customWidth="1"/>
    <col min="4592" max="4592" width="9.5" style="417" bestFit="1" customWidth="1"/>
    <col min="4593" max="4594" width="5.375" style="417" customWidth="1"/>
    <col min="4595" max="4595" width="9.25" style="417" bestFit="1" customWidth="1"/>
    <col min="4596" max="4596" width="10.25" style="417" bestFit="1" customWidth="1"/>
    <col min="4597" max="4597" width="7.875" style="417" customWidth="1"/>
    <col min="4598" max="4600" width="5.5" style="417" customWidth="1"/>
    <col min="4601" max="4604" width="8.5" style="417" customWidth="1"/>
    <col min="4605" max="4605" width="12" style="417" customWidth="1"/>
    <col min="4606" max="4626" width="8.5" style="417" customWidth="1"/>
    <col min="4627" max="4628" width="6.75" style="417" customWidth="1"/>
    <col min="4629" max="4630" width="8.625" style="417" customWidth="1"/>
    <col min="4631" max="4633" width="6.75" style="417" customWidth="1"/>
    <col min="4634" max="4639" width="6.375" style="417" customWidth="1"/>
    <col min="4640" max="4640" width="9" style="417" customWidth="1"/>
    <col min="4641" max="4641" width="6.375" style="417" customWidth="1"/>
    <col min="4642" max="4648" width="6.25" style="417" customWidth="1"/>
    <col min="4649" max="4654" width="9" style="417" customWidth="1"/>
    <col min="4655" max="4658" width="6.375" style="417" customWidth="1"/>
    <col min="4659" max="4667" width="9" style="417" customWidth="1"/>
    <col min="4668" max="4725" width="3.625" style="417" customWidth="1"/>
    <col min="4726" max="4730" width="9" style="417" customWidth="1"/>
    <col min="4731" max="4740" width="8.25" style="417"/>
    <col min="4741" max="4741" width="14" style="417" customWidth="1"/>
    <col min="4742" max="4744" width="8.125" style="417" customWidth="1"/>
    <col min="4745" max="4750" width="6" style="417" customWidth="1"/>
    <col min="4751" max="4752" width="9" style="417" customWidth="1"/>
    <col min="4753" max="4753" width="16.375" style="417" customWidth="1"/>
    <col min="4754" max="4754" width="9" style="417" customWidth="1"/>
    <col min="4755" max="4756" width="6.875" style="417" customWidth="1"/>
    <col min="4757" max="4758" width="6.375" style="417" customWidth="1"/>
    <col min="4759" max="4759" width="9" style="417" customWidth="1"/>
    <col min="4760" max="4760" width="5.5" style="417" customWidth="1"/>
    <col min="4761" max="4796" width="9" style="417" customWidth="1"/>
    <col min="4797" max="4797" width="15.375" style="417" bestFit="1" customWidth="1"/>
    <col min="4798" max="4798" width="16.5" style="417" bestFit="1" customWidth="1"/>
    <col min="4799" max="4804" width="9" style="417" customWidth="1"/>
    <col min="4805" max="4811" width="6" style="417" customWidth="1"/>
    <col min="4812" max="4829" width="5.25" style="417" customWidth="1"/>
    <col min="4830" max="4832" width="6.625" style="417" customWidth="1"/>
    <col min="4833" max="4835" width="9" style="417" customWidth="1"/>
    <col min="4836" max="4836" width="10.75" style="417" customWidth="1"/>
    <col min="4837" max="4839" width="9" style="417" customWidth="1"/>
    <col min="4840" max="4840" width="10.25" style="417" bestFit="1" customWidth="1"/>
    <col min="4841" max="4843" width="9" style="417" customWidth="1"/>
    <col min="4844" max="4844" width="9.25" style="417" bestFit="1" customWidth="1"/>
    <col min="4845" max="4846" width="9" style="417" customWidth="1"/>
    <col min="4847" max="4847" width="9.125" style="417" bestFit="1" customWidth="1"/>
    <col min="4848" max="4848" width="9.5" style="417" bestFit="1" customWidth="1"/>
    <col min="4849" max="4850" width="5.375" style="417" customWidth="1"/>
    <col min="4851" max="4851" width="9.25" style="417" bestFit="1" customWidth="1"/>
    <col min="4852" max="4852" width="10.25" style="417" bestFit="1" customWidth="1"/>
    <col min="4853" max="4853" width="7.875" style="417" customWidth="1"/>
    <col min="4854" max="4856" width="5.5" style="417" customWidth="1"/>
    <col min="4857" max="4860" width="8.5" style="417" customWidth="1"/>
    <col min="4861" max="4861" width="12" style="417" customWidth="1"/>
    <col min="4862" max="4882" width="8.5" style="417" customWidth="1"/>
    <col min="4883" max="4884" width="6.75" style="417" customWidth="1"/>
    <col min="4885" max="4886" width="8.625" style="417" customWidth="1"/>
    <col min="4887" max="4889" width="6.75" style="417" customWidth="1"/>
    <col min="4890" max="4895" width="6.375" style="417" customWidth="1"/>
    <col min="4896" max="4896" width="9" style="417" customWidth="1"/>
    <col min="4897" max="4897" width="6.375" style="417" customWidth="1"/>
    <col min="4898" max="4904" width="6.25" style="417" customWidth="1"/>
    <col min="4905" max="4910" width="9" style="417" customWidth="1"/>
    <col min="4911" max="4914" width="6.375" style="417" customWidth="1"/>
    <col min="4915" max="4923" width="9" style="417" customWidth="1"/>
    <col min="4924" max="4981" width="3.625" style="417" customWidth="1"/>
    <col min="4982" max="4986" width="9" style="417" customWidth="1"/>
    <col min="4987" max="4996" width="8.25" style="417"/>
    <col min="4997" max="4997" width="14" style="417" customWidth="1"/>
    <col min="4998" max="5000" width="8.125" style="417" customWidth="1"/>
    <col min="5001" max="5006" width="6" style="417" customWidth="1"/>
    <col min="5007" max="5008" width="9" style="417" customWidth="1"/>
    <col min="5009" max="5009" width="16.375" style="417" customWidth="1"/>
    <col min="5010" max="5010" width="9" style="417" customWidth="1"/>
    <col min="5011" max="5012" width="6.875" style="417" customWidth="1"/>
    <col min="5013" max="5014" width="6.375" style="417" customWidth="1"/>
    <col min="5015" max="5015" width="9" style="417" customWidth="1"/>
    <col min="5016" max="5016" width="5.5" style="417" customWidth="1"/>
    <col min="5017" max="5052" width="9" style="417" customWidth="1"/>
    <col min="5053" max="5053" width="15.375" style="417" bestFit="1" customWidth="1"/>
    <col min="5054" max="5054" width="16.5" style="417" bestFit="1" customWidth="1"/>
    <col min="5055" max="5060" width="9" style="417" customWidth="1"/>
    <col min="5061" max="5067" width="6" style="417" customWidth="1"/>
    <col min="5068" max="5085" width="5.25" style="417" customWidth="1"/>
    <col min="5086" max="5088" width="6.625" style="417" customWidth="1"/>
    <col min="5089" max="5091" width="9" style="417" customWidth="1"/>
    <col min="5092" max="5092" width="10.75" style="417" customWidth="1"/>
    <col min="5093" max="5095" width="9" style="417" customWidth="1"/>
    <col min="5096" max="5096" width="10.25" style="417" bestFit="1" customWidth="1"/>
    <col min="5097" max="5099" width="9" style="417" customWidth="1"/>
    <col min="5100" max="5100" width="9.25" style="417" bestFit="1" customWidth="1"/>
    <col min="5101" max="5102" width="9" style="417" customWidth="1"/>
    <col min="5103" max="5103" width="9.125" style="417" bestFit="1" customWidth="1"/>
    <col min="5104" max="5104" width="9.5" style="417" bestFit="1" customWidth="1"/>
    <col min="5105" max="5106" width="5.375" style="417" customWidth="1"/>
    <col min="5107" max="5107" width="9.25" style="417" bestFit="1" customWidth="1"/>
    <col min="5108" max="5108" width="10.25" style="417" bestFit="1" customWidth="1"/>
    <col min="5109" max="5109" width="7.875" style="417" customWidth="1"/>
    <col min="5110" max="5112" width="5.5" style="417" customWidth="1"/>
    <col min="5113" max="5116" width="8.5" style="417" customWidth="1"/>
    <col min="5117" max="5117" width="12" style="417" customWidth="1"/>
    <col min="5118" max="5138" width="8.5" style="417" customWidth="1"/>
    <col min="5139" max="5140" width="6.75" style="417" customWidth="1"/>
    <col min="5141" max="5142" width="8.625" style="417" customWidth="1"/>
    <col min="5143" max="5145" width="6.75" style="417" customWidth="1"/>
    <col min="5146" max="5151" width="6.375" style="417" customWidth="1"/>
    <col min="5152" max="5152" width="9" style="417" customWidth="1"/>
    <col min="5153" max="5153" width="6.375" style="417" customWidth="1"/>
    <col min="5154" max="5160" width="6.25" style="417" customWidth="1"/>
    <col min="5161" max="5166" width="9" style="417" customWidth="1"/>
    <col min="5167" max="5170" width="6.375" style="417" customWidth="1"/>
    <col min="5171" max="5179" width="9" style="417" customWidth="1"/>
    <col min="5180" max="5237" width="3.625" style="417" customWidth="1"/>
    <col min="5238" max="5242" width="9" style="417" customWidth="1"/>
    <col min="5243" max="5252" width="8.25" style="417"/>
    <col min="5253" max="5253" width="14" style="417" customWidth="1"/>
    <col min="5254" max="5256" width="8.125" style="417" customWidth="1"/>
    <col min="5257" max="5262" width="6" style="417" customWidth="1"/>
    <col min="5263" max="5264" width="9" style="417" customWidth="1"/>
    <col min="5265" max="5265" width="16.375" style="417" customWidth="1"/>
    <col min="5266" max="5266" width="9" style="417" customWidth="1"/>
    <col min="5267" max="5268" width="6.875" style="417" customWidth="1"/>
    <col min="5269" max="5270" width="6.375" style="417" customWidth="1"/>
    <col min="5271" max="5271" width="9" style="417" customWidth="1"/>
    <col min="5272" max="5272" width="5.5" style="417" customWidth="1"/>
    <col min="5273" max="5308" width="9" style="417" customWidth="1"/>
    <col min="5309" max="5309" width="15.375" style="417" bestFit="1" customWidth="1"/>
    <col min="5310" max="5310" width="16.5" style="417" bestFit="1" customWidth="1"/>
    <col min="5311" max="5316" width="9" style="417" customWidth="1"/>
    <col min="5317" max="5323" width="6" style="417" customWidth="1"/>
    <col min="5324" max="5341" width="5.25" style="417" customWidth="1"/>
    <col min="5342" max="5344" width="6.625" style="417" customWidth="1"/>
    <col min="5345" max="5347" width="9" style="417" customWidth="1"/>
    <col min="5348" max="5348" width="10.75" style="417" customWidth="1"/>
    <col min="5349" max="5351" width="9" style="417" customWidth="1"/>
    <col min="5352" max="5352" width="10.25" style="417" bestFit="1" customWidth="1"/>
    <col min="5353" max="5355" width="9" style="417" customWidth="1"/>
    <col min="5356" max="5356" width="9.25" style="417" bestFit="1" customWidth="1"/>
    <col min="5357" max="5358" width="9" style="417" customWidth="1"/>
    <col min="5359" max="5359" width="9.125" style="417" bestFit="1" customWidth="1"/>
    <col min="5360" max="5360" width="9.5" style="417" bestFit="1" customWidth="1"/>
    <col min="5361" max="5362" width="5.375" style="417" customWidth="1"/>
    <col min="5363" max="5363" width="9.25" style="417" bestFit="1" customWidth="1"/>
    <col min="5364" max="5364" width="10.25" style="417" bestFit="1" customWidth="1"/>
    <col min="5365" max="5365" width="7.875" style="417" customWidth="1"/>
    <col min="5366" max="5368" width="5.5" style="417" customWidth="1"/>
    <col min="5369" max="5372" width="8.5" style="417" customWidth="1"/>
    <col min="5373" max="5373" width="12" style="417" customWidth="1"/>
    <col min="5374" max="5394" width="8.5" style="417" customWidth="1"/>
    <col min="5395" max="5396" width="6.75" style="417" customWidth="1"/>
    <col min="5397" max="5398" width="8.625" style="417" customWidth="1"/>
    <col min="5399" max="5401" width="6.75" style="417" customWidth="1"/>
    <col min="5402" max="5407" width="6.375" style="417" customWidth="1"/>
    <col min="5408" max="5408" width="9" style="417" customWidth="1"/>
    <col min="5409" max="5409" width="6.375" style="417" customWidth="1"/>
    <col min="5410" max="5416" width="6.25" style="417" customWidth="1"/>
    <col min="5417" max="5422" width="9" style="417" customWidth="1"/>
    <col min="5423" max="5426" width="6.375" style="417" customWidth="1"/>
    <col min="5427" max="5435" width="9" style="417" customWidth="1"/>
    <col min="5436" max="5493" width="3.625" style="417" customWidth="1"/>
    <col min="5494" max="5498" width="9" style="417" customWidth="1"/>
    <col min="5499" max="5508" width="8.25" style="417"/>
    <col min="5509" max="5509" width="14" style="417" customWidth="1"/>
    <col min="5510" max="5512" width="8.125" style="417" customWidth="1"/>
    <col min="5513" max="5518" width="6" style="417" customWidth="1"/>
    <col min="5519" max="5520" width="9" style="417" customWidth="1"/>
    <col min="5521" max="5521" width="16.375" style="417" customWidth="1"/>
    <col min="5522" max="5522" width="9" style="417" customWidth="1"/>
    <col min="5523" max="5524" width="6.875" style="417" customWidth="1"/>
    <col min="5525" max="5526" width="6.375" style="417" customWidth="1"/>
    <col min="5527" max="5527" width="9" style="417" customWidth="1"/>
    <col min="5528" max="5528" width="5.5" style="417" customWidth="1"/>
    <col min="5529" max="5564" width="9" style="417" customWidth="1"/>
    <col min="5565" max="5565" width="15.375" style="417" bestFit="1" customWidth="1"/>
    <col min="5566" max="5566" width="16.5" style="417" bestFit="1" customWidth="1"/>
    <col min="5567" max="5572" width="9" style="417" customWidth="1"/>
    <col min="5573" max="5579" width="6" style="417" customWidth="1"/>
    <col min="5580" max="5597" width="5.25" style="417" customWidth="1"/>
    <col min="5598" max="5600" width="6.625" style="417" customWidth="1"/>
    <col min="5601" max="5603" width="9" style="417" customWidth="1"/>
    <col min="5604" max="5604" width="10.75" style="417" customWidth="1"/>
    <col min="5605" max="5607" width="9" style="417" customWidth="1"/>
    <col min="5608" max="5608" width="10.25" style="417" bestFit="1" customWidth="1"/>
    <col min="5609" max="5611" width="9" style="417" customWidth="1"/>
    <col min="5612" max="5612" width="9.25" style="417" bestFit="1" customWidth="1"/>
    <col min="5613" max="5614" width="9" style="417" customWidth="1"/>
    <col min="5615" max="5615" width="9.125" style="417" bestFit="1" customWidth="1"/>
    <col min="5616" max="5616" width="9.5" style="417" bestFit="1" customWidth="1"/>
    <col min="5617" max="5618" width="5.375" style="417" customWidth="1"/>
    <col min="5619" max="5619" width="9.25" style="417" bestFit="1" customWidth="1"/>
    <col min="5620" max="5620" width="10.25" style="417" bestFit="1" customWidth="1"/>
    <col min="5621" max="5621" width="7.875" style="417" customWidth="1"/>
    <col min="5622" max="5624" width="5.5" style="417" customWidth="1"/>
    <col min="5625" max="5628" width="8.5" style="417" customWidth="1"/>
    <col min="5629" max="5629" width="12" style="417" customWidth="1"/>
    <col min="5630" max="5650" width="8.5" style="417" customWidth="1"/>
    <col min="5651" max="5652" width="6.75" style="417" customWidth="1"/>
    <col min="5653" max="5654" width="8.625" style="417" customWidth="1"/>
    <col min="5655" max="5657" width="6.75" style="417" customWidth="1"/>
    <col min="5658" max="5663" width="6.375" style="417" customWidth="1"/>
    <col min="5664" max="5664" width="9" style="417" customWidth="1"/>
    <col min="5665" max="5665" width="6.375" style="417" customWidth="1"/>
    <col min="5666" max="5672" width="6.25" style="417" customWidth="1"/>
    <col min="5673" max="5678" width="9" style="417" customWidth="1"/>
    <col min="5679" max="5682" width="6.375" style="417" customWidth="1"/>
    <col min="5683" max="5691" width="9" style="417" customWidth="1"/>
    <col min="5692" max="5749" width="3.625" style="417" customWidth="1"/>
    <col min="5750" max="5754" width="9" style="417" customWidth="1"/>
    <col min="5755" max="5764" width="8.25" style="417"/>
    <col min="5765" max="5765" width="14" style="417" customWidth="1"/>
    <col min="5766" max="5768" width="8.125" style="417" customWidth="1"/>
    <col min="5769" max="5774" width="6" style="417" customWidth="1"/>
    <col min="5775" max="5776" width="9" style="417" customWidth="1"/>
    <col min="5777" max="5777" width="16.375" style="417" customWidth="1"/>
    <col min="5778" max="5778" width="9" style="417" customWidth="1"/>
    <col min="5779" max="5780" width="6.875" style="417" customWidth="1"/>
    <col min="5781" max="5782" width="6.375" style="417" customWidth="1"/>
    <col min="5783" max="5783" width="9" style="417" customWidth="1"/>
    <col min="5784" max="5784" width="5.5" style="417" customWidth="1"/>
    <col min="5785" max="5820" width="9" style="417" customWidth="1"/>
    <col min="5821" max="5821" width="15.375" style="417" bestFit="1" customWidth="1"/>
    <col min="5822" max="5822" width="16.5" style="417" bestFit="1" customWidth="1"/>
    <col min="5823" max="5828" width="9" style="417" customWidth="1"/>
    <col min="5829" max="5835" width="6" style="417" customWidth="1"/>
    <col min="5836" max="5853" width="5.25" style="417" customWidth="1"/>
    <col min="5854" max="5856" width="6.625" style="417" customWidth="1"/>
    <col min="5857" max="5859" width="9" style="417" customWidth="1"/>
    <col min="5860" max="5860" width="10.75" style="417" customWidth="1"/>
    <col min="5861" max="5863" width="9" style="417" customWidth="1"/>
    <col min="5864" max="5864" width="10.25" style="417" bestFit="1" customWidth="1"/>
    <col min="5865" max="5867" width="9" style="417" customWidth="1"/>
    <col min="5868" max="5868" width="9.25" style="417" bestFit="1" customWidth="1"/>
    <col min="5869" max="5870" width="9" style="417" customWidth="1"/>
    <col min="5871" max="5871" width="9.125" style="417" bestFit="1" customWidth="1"/>
    <col min="5872" max="5872" width="9.5" style="417" bestFit="1" customWidth="1"/>
    <col min="5873" max="5874" width="5.375" style="417" customWidth="1"/>
    <col min="5875" max="5875" width="9.25" style="417" bestFit="1" customWidth="1"/>
    <col min="5876" max="5876" width="10.25" style="417" bestFit="1" customWidth="1"/>
    <col min="5877" max="5877" width="7.875" style="417" customWidth="1"/>
    <col min="5878" max="5880" width="5.5" style="417" customWidth="1"/>
    <col min="5881" max="5884" width="8.5" style="417" customWidth="1"/>
    <col min="5885" max="5885" width="12" style="417" customWidth="1"/>
    <col min="5886" max="5906" width="8.5" style="417" customWidth="1"/>
    <col min="5907" max="5908" width="6.75" style="417" customWidth="1"/>
    <col min="5909" max="5910" width="8.625" style="417" customWidth="1"/>
    <col min="5911" max="5913" width="6.75" style="417" customWidth="1"/>
    <col min="5914" max="5919" width="6.375" style="417" customWidth="1"/>
    <col min="5920" max="5920" width="9" style="417" customWidth="1"/>
    <col min="5921" max="5921" width="6.375" style="417" customWidth="1"/>
    <col min="5922" max="5928" width="6.25" style="417" customWidth="1"/>
    <col min="5929" max="5934" width="9" style="417" customWidth="1"/>
    <col min="5935" max="5938" width="6.375" style="417" customWidth="1"/>
    <col min="5939" max="5947" width="9" style="417" customWidth="1"/>
    <col min="5948" max="6005" width="3.625" style="417" customWidth="1"/>
    <col min="6006" max="6010" width="9" style="417" customWidth="1"/>
    <col min="6011" max="6020" width="8.25" style="417"/>
    <col min="6021" max="6021" width="14" style="417" customWidth="1"/>
    <col min="6022" max="6024" width="8.125" style="417" customWidth="1"/>
    <col min="6025" max="6030" width="6" style="417" customWidth="1"/>
    <col min="6031" max="6032" width="9" style="417" customWidth="1"/>
    <col min="6033" max="6033" width="16.375" style="417" customWidth="1"/>
    <col min="6034" max="6034" width="9" style="417" customWidth="1"/>
    <col min="6035" max="6036" width="6.875" style="417" customWidth="1"/>
    <col min="6037" max="6038" width="6.375" style="417" customWidth="1"/>
    <col min="6039" max="6039" width="9" style="417" customWidth="1"/>
    <col min="6040" max="6040" width="5.5" style="417" customWidth="1"/>
    <col min="6041" max="6076" width="9" style="417" customWidth="1"/>
    <col min="6077" max="6077" width="15.375" style="417" bestFit="1" customWidth="1"/>
    <col min="6078" max="6078" width="16.5" style="417" bestFit="1" customWidth="1"/>
    <col min="6079" max="6084" width="9" style="417" customWidth="1"/>
    <col min="6085" max="6091" width="6" style="417" customWidth="1"/>
    <col min="6092" max="6109" width="5.25" style="417" customWidth="1"/>
    <col min="6110" max="6112" width="6.625" style="417" customWidth="1"/>
    <col min="6113" max="6115" width="9" style="417" customWidth="1"/>
    <col min="6116" max="6116" width="10.75" style="417" customWidth="1"/>
    <col min="6117" max="6119" width="9" style="417" customWidth="1"/>
    <col min="6120" max="6120" width="10.25" style="417" bestFit="1" customWidth="1"/>
    <col min="6121" max="6123" width="9" style="417" customWidth="1"/>
    <col min="6124" max="6124" width="9.25" style="417" bestFit="1" customWidth="1"/>
    <col min="6125" max="6126" width="9" style="417" customWidth="1"/>
    <col min="6127" max="6127" width="9.125" style="417" bestFit="1" customWidth="1"/>
    <col min="6128" max="6128" width="9.5" style="417" bestFit="1" customWidth="1"/>
    <col min="6129" max="6130" width="5.375" style="417" customWidth="1"/>
    <col min="6131" max="6131" width="9.25" style="417" bestFit="1" customWidth="1"/>
    <col min="6132" max="6132" width="10.25" style="417" bestFit="1" customWidth="1"/>
    <col min="6133" max="6133" width="7.875" style="417" customWidth="1"/>
    <col min="6134" max="6136" width="5.5" style="417" customWidth="1"/>
    <col min="6137" max="6140" width="8.5" style="417" customWidth="1"/>
    <col min="6141" max="6141" width="12" style="417" customWidth="1"/>
    <col min="6142" max="6162" width="8.5" style="417" customWidth="1"/>
    <col min="6163" max="6164" width="6.75" style="417" customWidth="1"/>
    <col min="6165" max="6166" width="8.625" style="417" customWidth="1"/>
    <col min="6167" max="6169" width="6.75" style="417" customWidth="1"/>
    <col min="6170" max="6175" width="6.375" style="417" customWidth="1"/>
    <col min="6176" max="6176" width="9" style="417" customWidth="1"/>
    <col min="6177" max="6177" width="6.375" style="417" customWidth="1"/>
    <col min="6178" max="6184" width="6.25" style="417" customWidth="1"/>
    <col min="6185" max="6190" width="9" style="417" customWidth="1"/>
    <col min="6191" max="6194" width="6.375" style="417" customWidth="1"/>
    <col min="6195" max="6203" width="9" style="417" customWidth="1"/>
    <col min="6204" max="6261" width="3.625" style="417" customWidth="1"/>
    <col min="6262" max="6266" width="9" style="417" customWidth="1"/>
    <col min="6267" max="6276" width="8.25" style="417"/>
    <col min="6277" max="6277" width="14" style="417" customWidth="1"/>
    <col min="6278" max="6280" width="8.125" style="417" customWidth="1"/>
    <col min="6281" max="6286" width="6" style="417" customWidth="1"/>
    <col min="6287" max="6288" width="9" style="417" customWidth="1"/>
    <col min="6289" max="6289" width="16.375" style="417" customWidth="1"/>
    <col min="6290" max="6290" width="9" style="417" customWidth="1"/>
    <col min="6291" max="6292" width="6.875" style="417" customWidth="1"/>
    <col min="6293" max="6294" width="6.375" style="417" customWidth="1"/>
    <col min="6295" max="6295" width="9" style="417" customWidth="1"/>
    <col min="6296" max="6296" width="5.5" style="417" customWidth="1"/>
    <col min="6297" max="6332" width="9" style="417" customWidth="1"/>
    <col min="6333" max="6333" width="15.375" style="417" bestFit="1" customWidth="1"/>
    <col min="6334" max="6334" width="16.5" style="417" bestFit="1" customWidth="1"/>
    <col min="6335" max="6340" width="9" style="417" customWidth="1"/>
    <col min="6341" max="6347" width="6" style="417" customWidth="1"/>
    <col min="6348" max="6365" width="5.25" style="417" customWidth="1"/>
    <col min="6366" max="6368" width="6.625" style="417" customWidth="1"/>
    <col min="6369" max="6371" width="9" style="417" customWidth="1"/>
    <col min="6372" max="6372" width="10.75" style="417" customWidth="1"/>
    <col min="6373" max="6375" width="9" style="417" customWidth="1"/>
    <col min="6376" max="6376" width="10.25" style="417" bestFit="1" customWidth="1"/>
    <col min="6377" max="6379" width="9" style="417" customWidth="1"/>
    <col min="6380" max="6380" width="9.25" style="417" bestFit="1" customWidth="1"/>
    <col min="6381" max="6382" width="9" style="417" customWidth="1"/>
    <col min="6383" max="6383" width="9.125" style="417" bestFit="1" customWidth="1"/>
    <col min="6384" max="6384" width="9.5" style="417" bestFit="1" customWidth="1"/>
    <col min="6385" max="6386" width="5.375" style="417" customWidth="1"/>
    <col min="6387" max="6387" width="9.25" style="417" bestFit="1" customWidth="1"/>
    <col min="6388" max="6388" width="10.25" style="417" bestFit="1" customWidth="1"/>
    <col min="6389" max="6389" width="7.875" style="417" customWidth="1"/>
    <col min="6390" max="6392" width="5.5" style="417" customWidth="1"/>
    <col min="6393" max="6396" width="8.5" style="417" customWidth="1"/>
    <col min="6397" max="6397" width="12" style="417" customWidth="1"/>
    <col min="6398" max="6418" width="8.5" style="417" customWidth="1"/>
    <col min="6419" max="6420" width="6.75" style="417" customWidth="1"/>
    <col min="6421" max="6422" width="8.625" style="417" customWidth="1"/>
    <col min="6423" max="6425" width="6.75" style="417" customWidth="1"/>
    <col min="6426" max="6431" width="6.375" style="417" customWidth="1"/>
    <col min="6432" max="6432" width="9" style="417" customWidth="1"/>
    <col min="6433" max="6433" width="6.375" style="417" customWidth="1"/>
    <col min="6434" max="6440" width="6.25" style="417" customWidth="1"/>
    <col min="6441" max="6446" width="9" style="417" customWidth="1"/>
    <col min="6447" max="6450" width="6.375" style="417" customWidth="1"/>
    <col min="6451" max="6459" width="9" style="417" customWidth="1"/>
    <col min="6460" max="6517" width="3.625" style="417" customWidth="1"/>
    <col min="6518" max="6522" width="9" style="417" customWidth="1"/>
    <col min="6523" max="6532" width="8.25" style="417"/>
    <col min="6533" max="6533" width="14" style="417" customWidth="1"/>
    <col min="6534" max="6536" width="8.125" style="417" customWidth="1"/>
    <col min="6537" max="6542" width="6" style="417" customWidth="1"/>
    <col min="6543" max="6544" width="9" style="417" customWidth="1"/>
    <col min="6545" max="6545" width="16.375" style="417" customWidth="1"/>
    <col min="6546" max="6546" width="9" style="417" customWidth="1"/>
    <col min="6547" max="6548" width="6.875" style="417" customWidth="1"/>
    <col min="6549" max="6550" width="6.375" style="417" customWidth="1"/>
    <col min="6551" max="6551" width="9" style="417" customWidth="1"/>
    <col min="6552" max="6552" width="5.5" style="417" customWidth="1"/>
    <col min="6553" max="6588" width="9" style="417" customWidth="1"/>
    <col min="6589" max="6589" width="15.375" style="417" bestFit="1" customWidth="1"/>
    <col min="6590" max="6590" width="16.5" style="417" bestFit="1" customWidth="1"/>
    <col min="6591" max="6596" width="9" style="417" customWidth="1"/>
    <col min="6597" max="6603" width="6" style="417" customWidth="1"/>
    <col min="6604" max="6621" width="5.25" style="417" customWidth="1"/>
    <col min="6622" max="6624" width="6.625" style="417" customWidth="1"/>
    <col min="6625" max="6627" width="9" style="417" customWidth="1"/>
    <col min="6628" max="6628" width="10.75" style="417" customWidth="1"/>
    <col min="6629" max="6631" width="9" style="417" customWidth="1"/>
    <col min="6632" max="6632" width="10.25" style="417" bestFit="1" customWidth="1"/>
    <col min="6633" max="6635" width="9" style="417" customWidth="1"/>
    <col min="6636" max="6636" width="9.25" style="417" bestFit="1" customWidth="1"/>
    <col min="6637" max="6638" width="9" style="417" customWidth="1"/>
    <col min="6639" max="6639" width="9.125" style="417" bestFit="1" customWidth="1"/>
    <col min="6640" max="6640" width="9.5" style="417" bestFit="1" customWidth="1"/>
    <col min="6641" max="6642" width="5.375" style="417" customWidth="1"/>
    <col min="6643" max="6643" width="9.25" style="417" bestFit="1" customWidth="1"/>
    <col min="6644" max="6644" width="10.25" style="417" bestFit="1" customWidth="1"/>
    <col min="6645" max="6645" width="7.875" style="417" customWidth="1"/>
    <col min="6646" max="6648" width="5.5" style="417" customWidth="1"/>
    <col min="6649" max="6652" width="8.5" style="417" customWidth="1"/>
    <col min="6653" max="6653" width="12" style="417" customWidth="1"/>
    <col min="6654" max="6674" width="8.5" style="417" customWidth="1"/>
    <col min="6675" max="6676" width="6.75" style="417" customWidth="1"/>
    <col min="6677" max="6678" width="8.625" style="417" customWidth="1"/>
    <col min="6679" max="6681" width="6.75" style="417" customWidth="1"/>
    <col min="6682" max="6687" width="6.375" style="417" customWidth="1"/>
    <col min="6688" max="6688" width="9" style="417" customWidth="1"/>
    <col min="6689" max="6689" width="6.375" style="417" customWidth="1"/>
    <col min="6690" max="6696" width="6.25" style="417" customWidth="1"/>
    <col min="6697" max="6702" width="9" style="417" customWidth="1"/>
    <col min="6703" max="6706" width="6.375" style="417" customWidth="1"/>
    <col min="6707" max="6715" width="9" style="417" customWidth="1"/>
    <col min="6716" max="6773" width="3.625" style="417" customWidth="1"/>
    <col min="6774" max="6778" width="9" style="417" customWidth="1"/>
    <col min="6779" max="6788" width="8.25" style="417"/>
    <col min="6789" max="6789" width="14" style="417" customWidth="1"/>
    <col min="6790" max="6792" width="8.125" style="417" customWidth="1"/>
    <col min="6793" max="6798" width="6" style="417" customWidth="1"/>
    <col min="6799" max="6800" width="9" style="417" customWidth="1"/>
    <col min="6801" max="6801" width="16.375" style="417" customWidth="1"/>
    <col min="6802" max="6802" width="9" style="417" customWidth="1"/>
    <col min="6803" max="6804" width="6.875" style="417" customWidth="1"/>
    <col min="6805" max="6806" width="6.375" style="417" customWidth="1"/>
    <col min="6807" max="6807" width="9" style="417" customWidth="1"/>
    <col min="6808" max="6808" width="5.5" style="417" customWidth="1"/>
    <col min="6809" max="6844" width="9" style="417" customWidth="1"/>
    <col min="6845" max="6845" width="15.375" style="417" bestFit="1" customWidth="1"/>
    <col min="6846" max="6846" width="16.5" style="417" bestFit="1" customWidth="1"/>
    <col min="6847" max="6852" width="9" style="417" customWidth="1"/>
    <col min="6853" max="6859" width="6" style="417" customWidth="1"/>
    <col min="6860" max="6877" width="5.25" style="417" customWidth="1"/>
    <col min="6878" max="6880" width="6.625" style="417" customWidth="1"/>
    <col min="6881" max="6883" width="9" style="417" customWidth="1"/>
    <col min="6884" max="6884" width="10.75" style="417" customWidth="1"/>
    <col min="6885" max="6887" width="9" style="417" customWidth="1"/>
    <col min="6888" max="6888" width="10.25" style="417" bestFit="1" customWidth="1"/>
    <col min="6889" max="6891" width="9" style="417" customWidth="1"/>
    <col min="6892" max="6892" width="9.25" style="417" bestFit="1" customWidth="1"/>
    <col min="6893" max="6894" width="9" style="417" customWidth="1"/>
    <col min="6895" max="6895" width="9.125" style="417" bestFit="1" customWidth="1"/>
    <col min="6896" max="6896" width="9.5" style="417" bestFit="1" customWidth="1"/>
    <col min="6897" max="6898" width="5.375" style="417" customWidth="1"/>
    <col min="6899" max="6899" width="9.25" style="417" bestFit="1" customWidth="1"/>
    <col min="6900" max="6900" width="10.25" style="417" bestFit="1" customWidth="1"/>
    <col min="6901" max="6901" width="7.875" style="417" customWidth="1"/>
    <col min="6902" max="6904" width="5.5" style="417" customWidth="1"/>
    <col min="6905" max="6908" width="8.5" style="417" customWidth="1"/>
    <col min="6909" max="6909" width="12" style="417" customWidth="1"/>
    <col min="6910" max="6930" width="8.5" style="417" customWidth="1"/>
    <col min="6931" max="6932" width="6.75" style="417" customWidth="1"/>
    <col min="6933" max="6934" width="8.625" style="417" customWidth="1"/>
    <col min="6935" max="6937" width="6.75" style="417" customWidth="1"/>
    <col min="6938" max="6943" width="6.375" style="417" customWidth="1"/>
    <col min="6944" max="6944" width="9" style="417" customWidth="1"/>
    <col min="6945" max="6945" width="6.375" style="417" customWidth="1"/>
    <col min="6946" max="6952" width="6.25" style="417" customWidth="1"/>
    <col min="6953" max="6958" width="9" style="417" customWidth="1"/>
    <col min="6959" max="6962" width="6.375" style="417" customWidth="1"/>
    <col min="6963" max="6971" width="9" style="417" customWidth="1"/>
    <col min="6972" max="7029" width="3.625" style="417" customWidth="1"/>
    <col min="7030" max="7034" width="9" style="417" customWidth="1"/>
    <col min="7035" max="7044" width="8.25" style="417"/>
    <col min="7045" max="7045" width="14" style="417" customWidth="1"/>
    <col min="7046" max="7048" width="8.125" style="417" customWidth="1"/>
    <col min="7049" max="7054" width="6" style="417" customWidth="1"/>
    <col min="7055" max="7056" width="9" style="417" customWidth="1"/>
    <col min="7057" max="7057" width="16.375" style="417" customWidth="1"/>
    <col min="7058" max="7058" width="9" style="417" customWidth="1"/>
    <col min="7059" max="7060" width="6.875" style="417" customWidth="1"/>
    <col min="7061" max="7062" width="6.375" style="417" customWidth="1"/>
    <col min="7063" max="7063" width="9" style="417" customWidth="1"/>
    <col min="7064" max="7064" width="5.5" style="417" customWidth="1"/>
    <col min="7065" max="7100" width="9" style="417" customWidth="1"/>
    <col min="7101" max="7101" width="15.375" style="417" bestFit="1" customWidth="1"/>
    <col min="7102" max="7102" width="16.5" style="417" bestFit="1" customWidth="1"/>
    <col min="7103" max="7108" width="9" style="417" customWidth="1"/>
    <col min="7109" max="7115" width="6" style="417" customWidth="1"/>
    <col min="7116" max="7133" width="5.25" style="417" customWidth="1"/>
    <col min="7134" max="7136" width="6.625" style="417" customWidth="1"/>
    <col min="7137" max="7139" width="9" style="417" customWidth="1"/>
    <col min="7140" max="7140" width="10.75" style="417" customWidth="1"/>
    <col min="7141" max="7143" width="9" style="417" customWidth="1"/>
    <col min="7144" max="7144" width="10.25" style="417" bestFit="1" customWidth="1"/>
    <col min="7145" max="7147" width="9" style="417" customWidth="1"/>
    <col min="7148" max="7148" width="9.25" style="417" bestFit="1" customWidth="1"/>
    <col min="7149" max="7150" width="9" style="417" customWidth="1"/>
    <col min="7151" max="7151" width="9.125" style="417" bestFit="1" customWidth="1"/>
    <col min="7152" max="7152" width="9.5" style="417" bestFit="1" customWidth="1"/>
    <col min="7153" max="7154" width="5.375" style="417" customWidth="1"/>
    <col min="7155" max="7155" width="9.25" style="417" bestFit="1" customWidth="1"/>
    <col min="7156" max="7156" width="10.25" style="417" bestFit="1" customWidth="1"/>
    <col min="7157" max="7157" width="7.875" style="417" customWidth="1"/>
    <col min="7158" max="7160" width="5.5" style="417" customWidth="1"/>
    <col min="7161" max="7164" width="8.5" style="417" customWidth="1"/>
    <col min="7165" max="7165" width="12" style="417" customWidth="1"/>
    <col min="7166" max="7186" width="8.5" style="417" customWidth="1"/>
    <col min="7187" max="7188" width="6.75" style="417" customWidth="1"/>
    <col min="7189" max="7190" width="8.625" style="417" customWidth="1"/>
    <col min="7191" max="7193" width="6.75" style="417" customWidth="1"/>
    <col min="7194" max="7199" width="6.375" style="417" customWidth="1"/>
    <col min="7200" max="7200" width="9" style="417" customWidth="1"/>
    <col min="7201" max="7201" width="6.375" style="417" customWidth="1"/>
    <col min="7202" max="7208" width="6.25" style="417" customWidth="1"/>
    <col min="7209" max="7214" width="9" style="417" customWidth="1"/>
    <col min="7215" max="7218" width="6.375" style="417" customWidth="1"/>
    <col min="7219" max="7227" width="9" style="417" customWidth="1"/>
    <col min="7228" max="7285" width="3.625" style="417" customWidth="1"/>
    <col min="7286" max="7290" width="9" style="417" customWidth="1"/>
    <col min="7291" max="7300" width="8.25" style="417"/>
    <col min="7301" max="7301" width="14" style="417" customWidth="1"/>
    <col min="7302" max="7304" width="8.125" style="417" customWidth="1"/>
    <col min="7305" max="7310" width="6" style="417" customWidth="1"/>
    <col min="7311" max="7312" width="9" style="417" customWidth="1"/>
    <col min="7313" max="7313" width="16.375" style="417" customWidth="1"/>
    <col min="7314" max="7314" width="9" style="417" customWidth="1"/>
    <col min="7315" max="7316" width="6.875" style="417" customWidth="1"/>
    <col min="7317" max="7318" width="6.375" style="417" customWidth="1"/>
    <col min="7319" max="7319" width="9" style="417" customWidth="1"/>
    <col min="7320" max="7320" width="5.5" style="417" customWidth="1"/>
    <col min="7321" max="7356" width="9" style="417" customWidth="1"/>
    <col min="7357" max="7357" width="15.375" style="417" bestFit="1" customWidth="1"/>
    <col min="7358" max="7358" width="16.5" style="417" bestFit="1" customWidth="1"/>
    <col min="7359" max="7364" width="9" style="417" customWidth="1"/>
    <col min="7365" max="7371" width="6" style="417" customWidth="1"/>
    <col min="7372" max="7389" width="5.25" style="417" customWidth="1"/>
    <col min="7390" max="7392" width="6.625" style="417" customWidth="1"/>
    <col min="7393" max="7395" width="9" style="417" customWidth="1"/>
    <col min="7396" max="7396" width="10.75" style="417" customWidth="1"/>
    <col min="7397" max="7399" width="9" style="417" customWidth="1"/>
    <col min="7400" max="7400" width="10.25" style="417" bestFit="1" customWidth="1"/>
    <col min="7401" max="7403" width="9" style="417" customWidth="1"/>
    <col min="7404" max="7404" width="9.25" style="417" bestFit="1" customWidth="1"/>
    <col min="7405" max="7406" width="9" style="417" customWidth="1"/>
    <col min="7407" max="7407" width="9.125" style="417" bestFit="1" customWidth="1"/>
    <col min="7408" max="7408" width="9.5" style="417" bestFit="1" customWidth="1"/>
    <col min="7409" max="7410" width="5.375" style="417" customWidth="1"/>
    <col min="7411" max="7411" width="9.25" style="417" bestFit="1" customWidth="1"/>
    <col min="7412" max="7412" width="10.25" style="417" bestFit="1" customWidth="1"/>
    <col min="7413" max="7413" width="7.875" style="417" customWidth="1"/>
    <col min="7414" max="7416" width="5.5" style="417" customWidth="1"/>
    <col min="7417" max="7420" width="8.5" style="417" customWidth="1"/>
    <col min="7421" max="7421" width="12" style="417" customWidth="1"/>
    <col min="7422" max="7442" width="8.5" style="417" customWidth="1"/>
    <col min="7443" max="7444" width="6.75" style="417" customWidth="1"/>
    <col min="7445" max="7446" width="8.625" style="417" customWidth="1"/>
    <col min="7447" max="7449" width="6.75" style="417" customWidth="1"/>
    <col min="7450" max="7455" width="6.375" style="417" customWidth="1"/>
    <col min="7456" max="7456" width="9" style="417" customWidth="1"/>
    <col min="7457" max="7457" width="6.375" style="417" customWidth="1"/>
    <col min="7458" max="7464" width="6.25" style="417" customWidth="1"/>
    <col min="7465" max="7470" width="9" style="417" customWidth="1"/>
    <col min="7471" max="7474" width="6.375" style="417" customWidth="1"/>
    <col min="7475" max="7483" width="9" style="417" customWidth="1"/>
    <col min="7484" max="7541" width="3.625" style="417" customWidth="1"/>
    <col min="7542" max="7546" width="9" style="417" customWidth="1"/>
    <col min="7547" max="7556" width="8.25" style="417"/>
    <col min="7557" max="7557" width="14" style="417" customWidth="1"/>
    <col min="7558" max="7560" width="8.125" style="417" customWidth="1"/>
    <col min="7561" max="7566" width="6" style="417" customWidth="1"/>
    <col min="7567" max="7568" width="9" style="417" customWidth="1"/>
    <col min="7569" max="7569" width="16.375" style="417" customWidth="1"/>
    <col min="7570" max="7570" width="9" style="417" customWidth="1"/>
    <col min="7571" max="7572" width="6.875" style="417" customWidth="1"/>
    <col min="7573" max="7574" width="6.375" style="417" customWidth="1"/>
    <col min="7575" max="7575" width="9" style="417" customWidth="1"/>
    <col min="7576" max="7576" width="5.5" style="417" customWidth="1"/>
    <col min="7577" max="7612" width="9" style="417" customWidth="1"/>
    <col min="7613" max="7613" width="15.375" style="417" bestFit="1" customWidth="1"/>
    <col min="7614" max="7614" width="16.5" style="417" bestFit="1" customWidth="1"/>
    <col min="7615" max="7620" width="9" style="417" customWidth="1"/>
    <col min="7621" max="7627" width="6" style="417" customWidth="1"/>
    <col min="7628" max="7645" width="5.25" style="417" customWidth="1"/>
    <col min="7646" max="7648" width="6.625" style="417" customWidth="1"/>
    <col min="7649" max="7651" width="9" style="417" customWidth="1"/>
    <col min="7652" max="7652" width="10.75" style="417" customWidth="1"/>
    <col min="7653" max="7655" width="9" style="417" customWidth="1"/>
    <col min="7656" max="7656" width="10.25" style="417" bestFit="1" customWidth="1"/>
    <col min="7657" max="7659" width="9" style="417" customWidth="1"/>
    <col min="7660" max="7660" width="9.25" style="417" bestFit="1" customWidth="1"/>
    <col min="7661" max="7662" width="9" style="417" customWidth="1"/>
    <col min="7663" max="7663" width="9.125" style="417" bestFit="1" customWidth="1"/>
    <col min="7664" max="7664" width="9.5" style="417" bestFit="1" customWidth="1"/>
    <col min="7665" max="7666" width="5.375" style="417" customWidth="1"/>
    <col min="7667" max="7667" width="9.25" style="417" bestFit="1" customWidth="1"/>
    <col min="7668" max="7668" width="10.25" style="417" bestFit="1" customWidth="1"/>
    <col min="7669" max="7669" width="7.875" style="417" customWidth="1"/>
    <col min="7670" max="7672" width="5.5" style="417" customWidth="1"/>
    <col min="7673" max="7676" width="8.5" style="417" customWidth="1"/>
    <col min="7677" max="7677" width="12" style="417" customWidth="1"/>
    <col min="7678" max="7698" width="8.5" style="417" customWidth="1"/>
    <col min="7699" max="7700" width="6.75" style="417" customWidth="1"/>
    <col min="7701" max="7702" width="8.625" style="417" customWidth="1"/>
    <col min="7703" max="7705" width="6.75" style="417" customWidth="1"/>
    <col min="7706" max="7711" width="6.375" style="417" customWidth="1"/>
    <col min="7712" max="7712" width="9" style="417" customWidth="1"/>
    <col min="7713" max="7713" width="6.375" style="417" customWidth="1"/>
    <col min="7714" max="7720" width="6.25" style="417" customWidth="1"/>
    <col min="7721" max="7726" width="9" style="417" customWidth="1"/>
    <col min="7727" max="7730" width="6.375" style="417" customWidth="1"/>
    <col min="7731" max="7739" width="9" style="417" customWidth="1"/>
    <col min="7740" max="7797" width="3.625" style="417" customWidth="1"/>
    <col min="7798" max="7802" width="9" style="417" customWidth="1"/>
    <col min="7803" max="7812" width="8.25" style="417"/>
    <col min="7813" max="7813" width="14" style="417" customWidth="1"/>
    <col min="7814" max="7816" width="8.125" style="417" customWidth="1"/>
    <col min="7817" max="7822" width="6" style="417" customWidth="1"/>
    <col min="7823" max="7824" width="9" style="417" customWidth="1"/>
    <col min="7825" max="7825" width="16.375" style="417" customWidth="1"/>
    <col min="7826" max="7826" width="9" style="417" customWidth="1"/>
    <col min="7827" max="7828" width="6.875" style="417" customWidth="1"/>
    <col min="7829" max="7830" width="6.375" style="417" customWidth="1"/>
    <col min="7831" max="7831" width="9" style="417" customWidth="1"/>
    <col min="7832" max="7832" width="5.5" style="417" customWidth="1"/>
    <col min="7833" max="7868" width="9" style="417" customWidth="1"/>
    <col min="7869" max="7869" width="15.375" style="417" bestFit="1" customWidth="1"/>
    <col min="7870" max="7870" width="16.5" style="417" bestFit="1" customWidth="1"/>
    <col min="7871" max="7876" width="9" style="417" customWidth="1"/>
    <col min="7877" max="7883" width="6" style="417" customWidth="1"/>
    <col min="7884" max="7901" width="5.25" style="417" customWidth="1"/>
    <col min="7902" max="7904" width="6.625" style="417" customWidth="1"/>
    <col min="7905" max="7907" width="9" style="417" customWidth="1"/>
    <col min="7908" max="7908" width="10.75" style="417" customWidth="1"/>
    <col min="7909" max="7911" width="9" style="417" customWidth="1"/>
    <col min="7912" max="7912" width="10.25" style="417" bestFit="1" customWidth="1"/>
    <col min="7913" max="7915" width="9" style="417" customWidth="1"/>
    <col min="7916" max="7916" width="9.25" style="417" bestFit="1" customWidth="1"/>
    <col min="7917" max="7918" width="9" style="417" customWidth="1"/>
    <col min="7919" max="7919" width="9.125" style="417" bestFit="1" customWidth="1"/>
    <col min="7920" max="7920" width="9.5" style="417" bestFit="1" customWidth="1"/>
    <col min="7921" max="7922" width="5.375" style="417" customWidth="1"/>
    <col min="7923" max="7923" width="9.25" style="417" bestFit="1" customWidth="1"/>
    <col min="7924" max="7924" width="10.25" style="417" bestFit="1" customWidth="1"/>
    <col min="7925" max="7925" width="7.875" style="417" customWidth="1"/>
    <col min="7926" max="7928" width="5.5" style="417" customWidth="1"/>
    <col min="7929" max="7932" width="8.5" style="417" customWidth="1"/>
    <col min="7933" max="7933" width="12" style="417" customWidth="1"/>
    <col min="7934" max="7954" width="8.5" style="417" customWidth="1"/>
    <col min="7955" max="7956" width="6.75" style="417" customWidth="1"/>
    <col min="7957" max="7958" width="8.625" style="417" customWidth="1"/>
    <col min="7959" max="7961" width="6.75" style="417" customWidth="1"/>
    <col min="7962" max="7967" width="6.375" style="417" customWidth="1"/>
    <col min="7968" max="7968" width="9" style="417" customWidth="1"/>
    <col min="7969" max="7969" width="6.375" style="417" customWidth="1"/>
    <col min="7970" max="7976" width="6.25" style="417" customWidth="1"/>
    <col min="7977" max="7982" width="9" style="417" customWidth="1"/>
    <col min="7983" max="7986" width="6.375" style="417" customWidth="1"/>
    <col min="7987" max="7995" width="9" style="417" customWidth="1"/>
    <col min="7996" max="8053" width="3.625" style="417" customWidth="1"/>
    <col min="8054" max="8058" width="9" style="417" customWidth="1"/>
    <col min="8059" max="8068" width="8.25" style="417"/>
    <col min="8069" max="8069" width="14" style="417" customWidth="1"/>
    <col min="8070" max="8072" width="8.125" style="417" customWidth="1"/>
    <col min="8073" max="8078" width="6" style="417" customWidth="1"/>
    <col min="8079" max="8080" width="9" style="417" customWidth="1"/>
    <col min="8081" max="8081" width="16.375" style="417" customWidth="1"/>
    <col min="8082" max="8082" width="9" style="417" customWidth="1"/>
    <col min="8083" max="8084" width="6.875" style="417" customWidth="1"/>
    <col min="8085" max="8086" width="6.375" style="417" customWidth="1"/>
    <col min="8087" max="8087" width="9" style="417" customWidth="1"/>
    <col min="8088" max="8088" width="5.5" style="417" customWidth="1"/>
    <col min="8089" max="8124" width="9" style="417" customWidth="1"/>
    <col min="8125" max="8125" width="15.375" style="417" bestFit="1" customWidth="1"/>
    <col min="8126" max="8126" width="16.5" style="417" bestFit="1" customWidth="1"/>
    <col min="8127" max="8132" width="9" style="417" customWidth="1"/>
    <col min="8133" max="8139" width="6" style="417" customWidth="1"/>
    <col min="8140" max="8157" width="5.25" style="417" customWidth="1"/>
    <col min="8158" max="8160" width="6.625" style="417" customWidth="1"/>
    <col min="8161" max="8163" width="9" style="417" customWidth="1"/>
    <col min="8164" max="8164" width="10.75" style="417" customWidth="1"/>
    <col min="8165" max="8167" width="9" style="417" customWidth="1"/>
    <col min="8168" max="8168" width="10.25" style="417" bestFit="1" customWidth="1"/>
    <col min="8169" max="8171" width="9" style="417" customWidth="1"/>
    <col min="8172" max="8172" width="9.25" style="417" bestFit="1" customWidth="1"/>
    <col min="8173" max="8174" width="9" style="417" customWidth="1"/>
    <col min="8175" max="8175" width="9.125" style="417" bestFit="1" customWidth="1"/>
    <col min="8176" max="8176" width="9.5" style="417" bestFit="1" customWidth="1"/>
    <col min="8177" max="8178" width="5.375" style="417" customWidth="1"/>
    <col min="8179" max="8179" width="9.25" style="417" bestFit="1" customWidth="1"/>
    <col min="8180" max="8180" width="10.25" style="417" bestFit="1" customWidth="1"/>
    <col min="8181" max="8181" width="7.875" style="417" customWidth="1"/>
    <col min="8182" max="8184" width="5.5" style="417" customWidth="1"/>
    <col min="8185" max="8188" width="8.5" style="417" customWidth="1"/>
    <col min="8189" max="8189" width="12" style="417" customWidth="1"/>
    <col min="8190" max="8210" width="8.5" style="417" customWidth="1"/>
    <col min="8211" max="8212" width="6.75" style="417" customWidth="1"/>
    <col min="8213" max="8214" width="8.625" style="417" customWidth="1"/>
    <col min="8215" max="8217" width="6.75" style="417" customWidth="1"/>
    <col min="8218" max="8223" width="6.375" style="417" customWidth="1"/>
    <col min="8224" max="8224" width="9" style="417" customWidth="1"/>
    <col min="8225" max="8225" width="6.375" style="417" customWidth="1"/>
    <col min="8226" max="8232" width="6.25" style="417" customWidth="1"/>
    <col min="8233" max="8238" width="9" style="417" customWidth="1"/>
    <col min="8239" max="8242" width="6.375" style="417" customWidth="1"/>
    <col min="8243" max="8251" width="9" style="417" customWidth="1"/>
    <col min="8252" max="8309" width="3.625" style="417" customWidth="1"/>
    <col min="8310" max="8314" width="9" style="417" customWidth="1"/>
    <col min="8315" max="8324" width="8.25" style="417"/>
    <col min="8325" max="8325" width="14" style="417" customWidth="1"/>
    <col min="8326" max="8328" width="8.125" style="417" customWidth="1"/>
    <col min="8329" max="8334" width="6" style="417" customWidth="1"/>
    <col min="8335" max="8336" width="9" style="417" customWidth="1"/>
    <col min="8337" max="8337" width="16.375" style="417" customWidth="1"/>
    <col min="8338" max="8338" width="9" style="417" customWidth="1"/>
    <col min="8339" max="8340" width="6.875" style="417" customWidth="1"/>
    <col min="8341" max="8342" width="6.375" style="417" customWidth="1"/>
    <col min="8343" max="8343" width="9" style="417" customWidth="1"/>
    <col min="8344" max="8344" width="5.5" style="417" customWidth="1"/>
    <col min="8345" max="8380" width="9" style="417" customWidth="1"/>
    <col min="8381" max="8381" width="15.375" style="417" bestFit="1" customWidth="1"/>
    <col min="8382" max="8382" width="16.5" style="417" bestFit="1" customWidth="1"/>
    <col min="8383" max="8388" width="9" style="417" customWidth="1"/>
    <col min="8389" max="8395" width="6" style="417" customWidth="1"/>
    <col min="8396" max="8413" width="5.25" style="417" customWidth="1"/>
    <col min="8414" max="8416" width="6.625" style="417" customWidth="1"/>
    <col min="8417" max="8419" width="9" style="417" customWidth="1"/>
    <col min="8420" max="8420" width="10.75" style="417" customWidth="1"/>
    <col min="8421" max="8423" width="9" style="417" customWidth="1"/>
    <col min="8424" max="8424" width="10.25" style="417" bestFit="1" customWidth="1"/>
    <col min="8425" max="8427" width="9" style="417" customWidth="1"/>
    <col min="8428" max="8428" width="9.25" style="417" bestFit="1" customWidth="1"/>
    <col min="8429" max="8430" width="9" style="417" customWidth="1"/>
    <col min="8431" max="8431" width="9.125" style="417" bestFit="1" customWidth="1"/>
    <col min="8432" max="8432" width="9.5" style="417" bestFit="1" customWidth="1"/>
    <col min="8433" max="8434" width="5.375" style="417" customWidth="1"/>
    <col min="8435" max="8435" width="9.25" style="417" bestFit="1" customWidth="1"/>
    <col min="8436" max="8436" width="10.25" style="417" bestFit="1" customWidth="1"/>
    <col min="8437" max="8437" width="7.875" style="417" customWidth="1"/>
    <col min="8438" max="8440" width="5.5" style="417" customWidth="1"/>
    <col min="8441" max="8444" width="8.5" style="417" customWidth="1"/>
    <col min="8445" max="8445" width="12" style="417" customWidth="1"/>
    <col min="8446" max="8466" width="8.5" style="417" customWidth="1"/>
    <col min="8467" max="8468" width="6.75" style="417" customWidth="1"/>
    <col min="8469" max="8470" width="8.625" style="417" customWidth="1"/>
    <col min="8471" max="8473" width="6.75" style="417" customWidth="1"/>
    <col min="8474" max="8479" width="6.375" style="417" customWidth="1"/>
    <col min="8480" max="8480" width="9" style="417" customWidth="1"/>
    <col min="8481" max="8481" width="6.375" style="417" customWidth="1"/>
    <col min="8482" max="8488" width="6.25" style="417" customWidth="1"/>
    <col min="8489" max="8494" width="9" style="417" customWidth="1"/>
    <col min="8495" max="8498" width="6.375" style="417" customWidth="1"/>
    <col min="8499" max="8507" width="9" style="417" customWidth="1"/>
    <col min="8508" max="8565" width="3.625" style="417" customWidth="1"/>
    <col min="8566" max="8570" width="9" style="417" customWidth="1"/>
    <col min="8571" max="8580" width="8.25" style="417"/>
    <col min="8581" max="8581" width="14" style="417" customWidth="1"/>
    <col min="8582" max="8584" width="8.125" style="417" customWidth="1"/>
    <col min="8585" max="8590" width="6" style="417" customWidth="1"/>
    <col min="8591" max="8592" width="9" style="417" customWidth="1"/>
    <col min="8593" max="8593" width="16.375" style="417" customWidth="1"/>
    <col min="8594" max="8594" width="9" style="417" customWidth="1"/>
    <col min="8595" max="8596" width="6.875" style="417" customWidth="1"/>
    <col min="8597" max="8598" width="6.375" style="417" customWidth="1"/>
    <col min="8599" max="8599" width="9" style="417" customWidth="1"/>
    <col min="8600" max="8600" width="5.5" style="417" customWidth="1"/>
    <col min="8601" max="8636" width="9" style="417" customWidth="1"/>
    <col min="8637" max="8637" width="15.375" style="417" bestFit="1" customWidth="1"/>
    <col min="8638" max="8638" width="16.5" style="417" bestFit="1" customWidth="1"/>
    <col min="8639" max="8644" width="9" style="417" customWidth="1"/>
    <col min="8645" max="8651" width="6" style="417" customWidth="1"/>
    <col min="8652" max="8669" width="5.25" style="417" customWidth="1"/>
    <col min="8670" max="8672" width="6.625" style="417" customWidth="1"/>
    <col min="8673" max="8675" width="9" style="417" customWidth="1"/>
    <col min="8676" max="8676" width="10.75" style="417" customWidth="1"/>
    <col min="8677" max="8679" width="9" style="417" customWidth="1"/>
    <col min="8680" max="8680" width="10.25" style="417" bestFit="1" customWidth="1"/>
    <col min="8681" max="8683" width="9" style="417" customWidth="1"/>
    <col min="8684" max="8684" width="9.25" style="417" bestFit="1" customWidth="1"/>
    <col min="8685" max="8686" width="9" style="417" customWidth="1"/>
    <col min="8687" max="8687" width="9.125" style="417" bestFit="1" customWidth="1"/>
    <col min="8688" max="8688" width="9.5" style="417" bestFit="1" customWidth="1"/>
    <col min="8689" max="8690" width="5.375" style="417" customWidth="1"/>
    <col min="8691" max="8691" width="9.25" style="417" bestFit="1" customWidth="1"/>
    <col min="8692" max="8692" width="10.25" style="417" bestFit="1" customWidth="1"/>
    <col min="8693" max="8693" width="7.875" style="417" customWidth="1"/>
    <col min="8694" max="8696" width="5.5" style="417" customWidth="1"/>
    <col min="8697" max="8700" width="8.5" style="417" customWidth="1"/>
    <col min="8701" max="8701" width="12" style="417" customWidth="1"/>
    <col min="8702" max="8722" width="8.5" style="417" customWidth="1"/>
    <col min="8723" max="8724" width="6.75" style="417" customWidth="1"/>
    <col min="8725" max="8726" width="8.625" style="417" customWidth="1"/>
    <col min="8727" max="8729" width="6.75" style="417" customWidth="1"/>
    <col min="8730" max="8735" width="6.375" style="417" customWidth="1"/>
    <col min="8736" max="8736" width="9" style="417" customWidth="1"/>
    <col min="8737" max="8737" width="6.375" style="417" customWidth="1"/>
    <col min="8738" max="8744" width="6.25" style="417" customWidth="1"/>
    <col min="8745" max="8750" width="9" style="417" customWidth="1"/>
    <col min="8751" max="8754" width="6.375" style="417" customWidth="1"/>
    <col min="8755" max="8763" width="9" style="417" customWidth="1"/>
    <col min="8764" max="8821" width="3.625" style="417" customWidth="1"/>
    <col min="8822" max="8826" width="9" style="417" customWidth="1"/>
    <col min="8827" max="8836" width="8.25" style="417"/>
    <col min="8837" max="8837" width="14" style="417" customWidth="1"/>
    <col min="8838" max="8840" width="8.125" style="417" customWidth="1"/>
    <col min="8841" max="8846" width="6" style="417" customWidth="1"/>
    <col min="8847" max="8848" width="9" style="417" customWidth="1"/>
    <col min="8849" max="8849" width="16.375" style="417" customWidth="1"/>
    <col min="8850" max="8850" width="9" style="417" customWidth="1"/>
    <col min="8851" max="8852" width="6.875" style="417" customWidth="1"/>
    <col min="8853" max="8854" width="6.375" style="417" customWidth="1"/>
    <col min="8855" max="8855" width="9" style="417" customWidth="1"/>
    <col min="8856" max="8856" width="5.5" style="417" customWidth="1"/>
    <col min="8857" max="8892" width="9" style="417" customWidth="1"/>
    <col min="8893" max="8893" width="15.375" style="417" bestFit="1" customWidth="1"/>
    <col min="8894" max="8894" width="16.5" style="417" bestFit="1" customWidth="1"/>
    <col min="8895" max="8900" width="9" style="417" customWidth="1"/>
    <col min="8901" max="8907" width="6" style="417" customWidth="1"/>
    <col min="8908" max="8925" width="5.25" style="417" customWidth="1"/>
    <col min="8926" max="8928" width="6.625" style="417" customWidth="1"/>
    <col min="8929" max="8931" width="9" style="417" customWidth="1"/>
    <col min="8932" max="8932" width="10.75" style="417" customWidth="1"/>
    <col min="8933" max="8935" width="9" style="417" customWidth="1"/>
    <col min="8936" max="8936" width="10.25" style="417" bestFit="1" customWidth="1"/>
    <col min="8937" max="8939" width="9" style="417" customWidth="1"/>
    <col min="8940" max="8940" width="9.25" style="417" bestFit="1" customWidth="1"/>
    <col min="8941" max="8942" width="9" style="417" customWidth="1"/>
    <col min="8943" max="8943" width="9.125" style="417" bestFit="1" customWidth="1"/>
    <col min="8944" max="8944" width="9.5" style="417" bestFit="1" customWidth="1"/>
    <col min="8945" max="8946" width="5.375" style="417" customWidth="1"/>
    <col min="8947" max="8947" width="9.25" style="417" bestFit="1" customWidth="1"/>
    <col min="8948" max="8948" width="10.25" style="417" bestFit="1" customWidth="1"/>
    <col min="8949" max="8949" width="7.875" style="417" customWidth="1"/>
    <col min="8950" max="8952" width="5.5" style="417" customWidth="1"/>
    <col min="8953" max="8956" width="8.5" style="417" customWidth="1"/>
    <col min="8957" max="8957" width="12" style="417" customWidth="1"/>
    <col min="8958" max="8978" width="8.5" style="417" customWidth="1"/>
    <col min="8979" max="8980" width="6.75" style="417" customWidth="1"/>
    <col min="8981" max="8982" width="8.625" style="417" customWidth="1"/>
    <col min="8983" max="8985" width="6.75" style="417" customWidth="1"/>
    <col min="8986" max="8991" width="6.375" style="417" customWidth="1"/>
    <col min="8992" max="8992" width="9" style="417" customWidth="1"/>
    <col min="8993" max="8993" width="6.375" style="417" customWidth="1"/>
    <col min="8994" max="9000" width="6.25" style="417" customWidth="1"/>
    <col min="9001" max="9006" width="9" style="417" customWidth="1"/>
    <col min="9007" max="9010" width="6.375" style="417" customWidth="1"/>
    <col min="9011" max="9019" width="9" style="417" customWidth="1"/>
    <col min="9020" max="9077" width="3.625" style="417" customWidth="1"/>
    <col min="9078" max="9082" width="9" style="417" customWidth="1"/>
    <col min="9083" max="9092" width="8.25" style="417"/>
    <col min="9093" max="9093" width="14" style="417" customWidth="1"/>
    <col min="9094" max="9096" width="8.125" style="417" customWidth="1"/>
    <col min="9097" max="9102" width="6" style="417" customWidth="1"/>
    <col min="9103" max="9104" width="9" style="417" customWidth="1"/>
    <col min="9105" max="9105" width="16.375" style="417" customWidth="1"/>
    <col min="9106" max="9106" width="9" style="417" customWidth="1"/>
    <col min="9107" max="9108" width="6.875" style="417" customWidth="1"/>
    <col min="9109" max="9110" width="6.375" style="417" customWidth="1"/>
    <col min="9111" max="9111" width="9" style="417" customWidth="1"/>
    <col min="9112" max="9112" width="5.5" style="417" customWidth="1"/>
    <col min="9113" max="9148" width="9" style="417" customWidth="1"/>
    <col min="9149" max="9149" width="15.375" style="417" bestFit="1" customWidth="1"/>
    <col min="9150" max="9150" width="16.5" style="417" bestFit="1" customWidth="1"/>
    <col min="9151" max="9156" width="9" style="417" customWidth="1"/>
    <col min="9157" max="9163" width="6" style="417" customWidth="1"/>
    <col min="9164" max="9181" width="5.25" style="417" customWidth="1"/>
    <col min="9182" max="9184" width="6.625" style="417" customWidth="1"/>
    <col min="9185" max="9187" width="9" style="417" customWidth="1"/>
    <col min="9188" max="9188" width="10.75" style="417" customWidth="1"/>
    <col min="9189" max="9191" width="9" style="417" customWidth="1"/>
    <col min="9192" max="9192" width="10.25" style="417" bestFit="1" customWidth="1"/>
    <col min="9193" max="9195" width="9" style="417" customWidth="1"/>
    <col min="9196" max="9196" width="9.25" style="417" bestFit="1" customWidth="1"/>
    <col min="9197" max="9198" width="9" style="417" customWidth="1"/>
    <col min="9199" max="9199" width="9.125" style="417" bestFit="1" customWidth="1"/>
    <col min="9200" max="9200" width="9.5" style="417" bestFit="1" customWidth="1"/>
    <col min="9201" max="9202" width="5.375" style="417" customWidth="1"/>
    <col min="9203" max="9203" width="9.25" style="417" bestFit="1" customWidth="1"/>
    <col min="9204" max="9204" width="10.25" style="417" bestFit="1" customWidth="1"/>
    <col min="9205" max="9205" width="7.875" style="417" customWidth="1"/>
    <col min="9206" max="9208" width="5.5" style="417" customWidth="1"/>
    <col min="9209" max="9212" width="8.5" style="417" customWidth="1"/>
    <col min="9213" max="9213" width="12" style="417" customWidth="1"/>
    <col min="9214" max="9234" width="8.5" style="417" customWidth="1"/>
    <col min="9235" max="9236" width="6.75" style="417" customWidth="1"/>
    <col min="9237" max="9238" width="8.625" style="417" customWidth="1"/>
    <col min="9239" max="9241" width="6.75" style="417" customWidth="1"/>
    <col min="9242" max="9247" width="6.375" style="417" customWidth="1"/>
    <col min="9248" max="9248" width="9" style="417" customWidth="1"/>
    <col min="9249" max="9249" width="6.375" style="417" customWidth="1"/>
    <col min="9250" max="9256" width="6.25" style="417" customWidth="1"/>
    <col min="9257" max="9262" width="9" style="417" customWidth="1"/>
    <col min="9263" max="9266" width="6.375" style="417" customWidth="1"/>
    <col min="9267" max="9275" width="9" style="417" customWidth="1"/>
    <col min="9276" max="9333" width="3.625" style="417" customWidth="1"/>
    <col min="9334" max="9338" width="9" style="417" customWidth="1"/>
    <col min="9339" max="9348" width="8.25" style="417"/>
    <col min="9349" max="9349" width="14" style="417" customWidth="1"/>
    <col min="9350" max="9352" width="8.125" style="417" customWidth="1"/>
    <col min="9353" max="9358" width="6" style="417" customWidth="1"/>
    <col min="9359" max="9360" width="9" style="417" customWidth="1"/>
    <col min="9361" max="9361" width="16.375" style="417" customWidth="1"/>
    <col min="9362" max="9362" width="9" style="417" customWidth="1"/>
    <col min="9363" max="9364" width="6.875" style="417" customWidth="1"/>
    <col min="9365" max="9366" width="6.375" style="417" customWidth="1"/>
    <col min="9367" max="9367" width="9" style="417" customWidth="1"/>
    <col min="9368" max="9368" width="5.5" style="417" customWidth="1"/>
    <col min="9369" max="9404" width="9" style="417" customWidth="1"/>
    <col min="9405" max="9405" width="15.375" style="417" bestFit="1" customWidth="1"/>
    <col min="9406" max="9406" width="16.5" style="417" bestFit="1" customWidth="1"/>
    <col min="9407" max="9412" width="9" style="417" customWidth="1"/>
    <col min="9413" max="9419" width="6" style="417" customWidth="1"/>
    <col min="9420" max="9437" width="5.25" style="417" customWidth="1"/>
    <col min="9438" max="9440" width="6.625" style="417" customWidth="1"/>
    <col min="9441" max="9443" width="9" style="417" customWidth="1"/>
    <col min="9444" max="9444" width="10.75" style="417" customWidth="1"/>
    <col min="9445" max="9447" width="9" style="417" customWidth="1"/>
    <col min="9448" max="9448" width="10.25" style="417" bestFit="1" customWidth="1"/>
    <col min="9449" max="9451" width="9" style="417" customWidth="1"/>
    <col min="9452" max="9452" width="9.25" style="417" bestFit="1" customWidth="1"/>
    <col min="9453" max="9454" width="9" style="417" customWidth="1"/>
    <col min="9455" max="9455" width="9.125" style="417" bestFit="1" customWidth="1"/>
    <col min="9456" max="9456" width="9.5" style="417" bestFit="1" customWidth="1"/>
    <col min="9457" max="9458" width="5.375" style="417" customWidth="1"/>
    <col min="9459" max="9459" width="9.25" style="417" bestFit="1" customWidth="1"/>
    <col min="9460" max="9460" width="10.25" style="417" bestFit="1" customWidth="1"/>
    <col min="9461" max="9461" width="7.875" style="417" customWidth="1"/>
    <col min="9462" max="9464" width="5.5" style="417" customWidth="1"/>
    <col min="9465" max="9468" width="8.5" style="417" customWidth="1"/>
    <col min="9469" max="9469" width="12" style="417" customWidth="1"/>
    <col min="9470" max="9490" width="8.5" style="417" customWidth="1"/>
    <col min="9491" max="9492" width="6.75" style="417" customWidth="1"/>
    <col min="9493" max="9494" width="8.625" style="417" customWidth="1"/>
    <col min="9495" max="9497" width="6.75" style="417" customWidth="1"/>
    <col min="9498" max="9503" width="6.375" style="417" customWidth="1"/>
    <col min="9504" max="9504" width="9" style="417" customWidth="1"/>
    <col min="9505" max="9505" width="6.375" style="417" customWidth="1"/>
    <col min="9506" max="9512" width="6.25" style="417" customWidth="1"/>
    <col min="9513" max="9518" width="9" style="417" customWidth="1"/>
    <col min="9519" max="9522" width="6.375" style="417" customWidth="1"/>
    <col min="9523" max="9531" width="9" style="417" customWidth="1"/>
    <col min="9532" max="9589" width="3.625" style="417" customWidth="1"/>
    <col min="9590" max="9594" width="9" style="417" customWidth="1"/>
    <col min="9595" max="9604" width="8.25" style="417"/>
    <col min="9605" max="9605" width="14" style="417" customWidth="1"/>
    <col min="9606" max="9608" width="8.125" style="417" customWidth="1"/>
    <col min="9609" max="9614" width="6" style="417" customWidth="1"/>
    <col min="9615" max="9616" width="9" style="417" customWidth="1"/>
    <col min="9617" max="9617" width="16.375" style="417" customWidth="1"/>
    <col min="9618" max="9618" width="9" style="417" customWidth="1"/>
    <col min="9619" max="9620" width="6.875" style="417" customWidth="1"/>
    <col min="9621" max="9622" width="6.375" style="417" customWidth="1"/>
    <col min="9623" max="9623" width="9" style="417" customWidth="1"/>
    <col min="9624" max="9624" width="5.5" style="417" customWidth="1"/>
    <col min="9625" max="9660" width="9" style="417" customWidth="1"/>
    <col min="9661" max="9661" width="15.375" style="417" bestFit="1" customWidth="1"/>
    <col min="9662" max="9662" width="16.5" style="417" bestFit="1" customWidth="1"/>
    <col min="9663" max="9668" width="9" style="417" customWidth="1"/>
    <col min="9669" max="9675" width="6" style="417" customWidth="1"/>
    <col min="9676" max="9693" width="5.25" style="417" customWidth="1"/>
    <col min="9694" max="9696" width="6.625" style="417" customWidth="1"/>
    <col min="9697" max="9699" width="9" style="417" customWidth="1"/>
    <col min="9700" max="9700" width="10.75" style="417" customWidth="1"/>
    <col min="9701" max="9703" width="9" style="417" customWidth="1"/>
    <col min="9704" max="9704" width="10.25" style="417" bestFit="1" customWidth="1"/>
    <col min="9705" max="9707" width="9" style="417" customWidth="1"/>
    <col min="9708" max="9708" width="9.25" style="417" bestFit="1" customWidth="1"/>
    <col min="9709" max="9710" width="9" style="417" customWidth="1"/>
    <col min="9711" max="9711" width="9.125" style="417" bestFit="1" customWidth="1"/>
    <col min="9712" max="9712" width="9.5" style="417" bestFit="1" customWidth="1"/>
    <col min="9713" max="9714" width="5.375" style="417" customWidth="1"/>
    <col min="9715" max="9715" width="9.25" style="417" bestFit="1" customWidth="1"/>
    <col min="9716" max="9716" width="10.25" style="417" bestFit="1" customWidth="1"/>
    <col min="9717" max="9717" width="7.875" style="417" customWidth="1"/>
    <col min="9718" max="9720" width="5.5" style="417" customWidth="1"/>
    <col min="9721" max="9724" width="8.5" style="417" customWidth="1"/>
    <col min="9725" max="9725" width="12" style="417" customWidth="1"/>
    <col min="9726" max="9746" width="8.5" style="417" customWidth="1"/>
    <col min="9747" max="9748" width="6.75" style="417" customWidth="1"/>
    <col min="9749" max="9750" width="8.625" style="417" customWidth="1"/>
    <col min="9751" max="9753" width="6.75" style="417" customWidth="1"/>
    <col min="9754" max="9759" width="6.375" style="417" customWidth="1"/>
    <col min="9760" max="9760" width="9" style="417" customWidth="1"/>
    <col min="9761" max="9761" width="6.375" style="417" customWidth="1"/>
    <col min="9762" max="9768" width="6.25" style="417" customWidth="1"/>
    <col min="9769" max="9774" width="9" style="417" customWidth="1"/>
    <col min="9775" max="9778" width="6.375" style="417" customWidth="1"/>
    <col min="9779" max="9787" width="9" style="417" customWidth="1"/>
    <col min="9788" max="9845" width="3.625" style="417" customWidth="1"/>
    <col min="9846" max="9850" width="9" style="417" customWidth="1"/>
    <col min="9851" max="9860" width="8.25" style="417"/>
    <col min="9861" max="9861" width="14" style="417" customWidth="1"/>
    <col min="9862" max="9864" width="8.125" style="417" customWidth="1"/>
    <col min="9865" max="9870" width="6" style="417" customWidth="1"/>
    <col min="9871" max="9872" width="9" style="417" customWidth="1"/>
    <col min="9873" max="9873" width="16.375" style="417" customWidth="1"/>
    <col min="9874" max="9874" width="9" style="417" customWidth="1"/>
    <col min="9875" max="9876" width="6.875" style="417" customWidth="1"/>
    <col min="9877" max="9878" width="6.375" style="417" customWidth="1"/>
    <col min="9879" max="9879" width="9" style="417" customWidth="1"/>
    <col min="9880" max="9880" width="5.5" style="417" customWidth="1"/>
    <col min="9881" max="9916" width="9" style="417" customWidth="1"/>
    <col min="9917" max="9917" width="15.375" style="417" bestFit="1" customWidth="1"/>
    <col min="9918" max="9918" width="16.5" style="417" bestFit="1" customWidth="1"/>
    <col min="9919" max="9924" width="9" style="417" customWidth="1"/>
    <col min="9925" max="9931" width="6" style="417" customWidth="1"/>
    <col min="9932" max="9949" width="5.25" style="417" customWidth="1"/>
    <col min="9950" max="9952" width="6.625" style="417" customWidth="1"/>
    <col min="9953" max="9955" width="9" style="417" customWidth="1"/>
    <col min="9956" max="9956" width="10.75" style="417" customWidth="1"/>
    <col min="9957" max="9959" width="9" style="417" customWidth="1"/>
    <col min="9960" max="9960" width="10.25" style="417" bestFit="1" customWidth="1"/>
    <col min="9961" max="9963" width="9" style="417" customWidth="1"/>
    <col min="9964" max="9964" width="9.25" style="417" bestFit="1" customWidth="1"/>
    <col min="9965" max="9966" width="9" style="417" customWidth="1"/>
    <col min="9967" max="9967" width="9.125" style="417" bestFit="1" customWidth="1"/>
    <col min="9968" max="9968" width="9.5" style="417" bestFit="1" customWidth="1"/>
    <col min="9969" max="9970" width="5.375" style="417" customWidth="1"/>
    <col min="9971" max="9971" width="9.25" style="417" bestFit="1" customWidth="1"/>
    <col min="9972" max="9972" width="10.25" style="417" bestFit="1" customWidth="1"/>
    <col min="9973" max="9973" width="7.875" style="417" customWidth="1"/>
    <col min="9974" max="9976" width="5.5" style="417" customWidth="1"/>
    <col min="9977" max="9980" width="8.5" style="417" customWidth="1"/>
    <col min="9981" max="9981" width="12" style="417" customWidth="1"/>
    <col min="9982" max="10002" width="8.5" style="417" customWidth="1"/>
    <col min="10003" max="10004" width="6.75" style="417" customWidth="1"/>
    <col min="10005" max="10006" width="8.625" style="417" customWidth="1"/>
    <col min="10007" max="10009" width="6.75" style="417" customWidth="1"/>
    <col min="10010" max="10015" width="6.375" style="417" customWidth="1"/>
    <col min="10016" max="10016" width="9" style="417" customWidth="1"/>
    <col min="10017" max="10017" width="6.375" style="417" customWidth="1"/>
    <col min="10018" max="10024" width="6.25" style="417" customWidth="1"/>
    <col min="10025" max="10030" width="9" style="417" customWidth="1"/>
    <col min="10031" max="10034" width="6.375" style="417" customWidth="1"/>
    <col min="10035" max="10043" width="9" style="417" customWidth="1"/>
    <col min="10044" max="10101" width="3.625" style="417" customWidth="1"/>
    <col min="10102" max="10106" width="9" style="417" customWidth="1"/>
    <col min="10107" max="10116" width="8.25" style="417"/>
    <col min="10117" max="10117" width="14" style="417" customWidth="1"/>
    <col min="10118" max="10120" width="8.125" style="417" customWidth="1"/>
    <col min="10121" max="10126" width="6" style="417" customWidth="1"/>
    <col min="10127" max="10128" width="9" style="417" customWidth="1"/>
    <col min="10129" max="10129" width="16.375" style="417" customWidth="1"/>
    <col min="10130" max="10130" width="9" style="417" customWidth="1"/>
    <col min="10131" max="10132" width="6.875" style="417" customWidth="1"/>
    <col min="10133" max="10134" width="6.375" style="417" customWidth="1"/>
    <col min="10135" max="10135" width="9" style="417" customWidth="1"/>
    <col min="10136" max="10136" width="5.5" style="417" customWidth="1"/>
    <col min="10137" max="10172" width="9" style="417" customWidth="1"/>
    <col min="10173" max="10173" width="15.375" style="417" bestFit="1" customWidth="1"/>
    <col min="10174" max="10174" width="16.5" style="417" bestFit="1" customWidth="1"/>
    <col min="10175" max="10180" width="9" style="417" customWidth="1"/>
    <col min="10181" max="10187" width="6" style="417" customWidth="1"/>
    <col min="10188" max="10205" width="5.25" style="417" customWidth="1"/>
    <col min="10206" max="10208" width="6.625" style="417" customWidth="1"/>
    <col min="10209" max="10211" width="9" style="417" customWidth="1"/>
    <col min="10212" max="10212" width="10.75" style="417" customWidth="1"/>
    <col min="10213" max="10215" width="9" style="417" customWidth="1"/>
    <col min="10216" max="10216" width="10.25" style="417" bestFit="1" customWidth="1"/>
    <col min="10217" max="10219" width="9" style="417" customWidth="1"/>
    <col min="10220" max="10220" width="9.25" style="417" bestFit="1" customWidth="1"/>
    <col min="10221" max="10222" width="9" style="417" customWidth="1"/>
    <col min="10223" max="10223" width="9.125" style="417" bestFit="1" customWidth="1"/>
    <col min="10224" max="10224" width="9.5" style="417" bestFit="1" customWidth="1"/>
    <col min="10225" max="10226" width="5.375" style="417" customWidth="1"/>
    <col min="10227" max="10227" width="9.25" style="417" bestFit="1" customWidth="1"/>
    <col min="10228" max="10228" width="10.25" style="417" bestFit="1" customWidth="1"/>
    <col min="10229" max="10229" width="7.875" style="417" customWidth="1"/>
    <col min="10230" max="10232" width="5.5" style="417" customWidth="1"/>
    <col min="10233" max="10236" width="8.5" style="417" customWidth="1"/>
    <col min="10237" max="10237" width="12" style="417" customWidth="1"/>
    <col min="10238" max="10258" width="8.5" style="417" customWidth="1"/>
    <col min="10259" max="10260" width="6.75" style="417" customWidth="1"/>
    <col min="10261" max="10262" width="8.625" style="417" customWidth="1"/>
    <col min="10263" max="10265" width="6.75" style="417" customWidth="1"/>
    <col min="10266" max="10271" width="6.375" style="417" customWidth="1"/>
    <col min="10272" max="10272" width="9" style="417" customWidth="1"/>
    <col min="10273" max="10273" width="6.375" style="417" customWidth="1"/>
    <col min="10274" max="10280" width="6.25" style="417" customWidth="1"/>
    <col min="10281" max="10286" width="9" style="417" customWidth="1"/>
    <col min="10287" max="10290" width="6.375" style="417" customWidth="1"/>
    <col min="10291" max="10299" width="9" style="417" customWidth="1"/>
    <col min="10300" max="10357" width="3.625" style="417" customWidth="1"/>
    <col min="10358" max="10362" width="9" style="417" customWidth="1"/>
    <col min="10363" max="10372" width="8.25" style="417"/>
    <col min="10373" max="10373" width="14" style="417" customWidth="1"/>
    <col min="10374" max="10376" width="8.125" style="417" customWidth="1"/>
    <col min="10377" max="10382" width="6" style="417" customWidth="1"/>
    <col min="10383" max="10384" width="9" style="417" customWidth="1"/>
    <col min="10385" max="10385" width="16.375" style="417" customWidth="1"/>
    <col min="10386" max="10386" width="9" style="417" customWidth="1"/>
    <col min="10387" max="10388" width="6.875" style="417" customWidth="1"/>
    <col min="10389" max="10390" width="6.375" style="417" customWidth="1"/>
    <col min="10391" max="10391" width="9" style="417" customWidth="1"/>
    <col min="10392" max="10392" width="5.5" style="417" customWidth="1"/>
    <col min="10393" max="10428" width="9" style="417" customWidth="1"/>
    <col min="10429" max="10429" width="15.375" style="417" bestFit="1" customWidth="1"/>
    <col min="10430" max="10430" width="16.5" style="417" bestFit="1" customWidth="1"/>
    <col min="10431" max="10436" width="9" style="417" customWidth="1"/>
    <col min="10437" max="10443" width="6" style="417" customWidth="1"/>
    <col min="10444" max="10461" width="5.25" style="417" customWidth="1"/>
    <col min="10462" max="10464" width="6.625" style="417" customWidth="1"/>
    <col min="10465" max="10467" width="9" style="417" customWidth="1"/>
    <col min="10468" max="10468" width="10.75" style="417" customWidth="1"/>
    <col min="10469" max="10471" width="9" style="417" customWidth="1"/>
    <col min="10472" max="10472" width="10.25" style="417" bestFit="1" customWidth="1"/>
    <col min="10473" max="10475" width="9" style="417" customWidth="1"/>
    <col min="10476" max="10476" width="9.25" style="417" bestFit="1" customWidth="1"/>
    <col min="10477" max="10478" width="9" style="417" customWidth="1"/>
    <col min="10479" max="10479" width="9.125" style="417" bestFit="1" customWidth="1"/>
    <col min="10480" max="10480" width="9.5" style="417" bestFit="1" customWidth="1"/>
    <col min="10481" max="10482" width="5.375" style="417" customWidth="1"/>
    <col min="10483" max="10483" width="9.25" style="417" bestFit="1" customWidth="1"/>
    <col min="10484" max="10484" width="10.25" style="417" bestFit="1" customWidth="1"/>
    <col min="10485" max="10485" width="7.875" style="417" customWidth="1"/>
    <col min="10486" max="10488" width="5.5" style="417" customWidth="1"/>
    <col min="10489" max="10492" width="8.5" style="417" customWidth="1"/>
    <col min="10493" max="10493" width="12" style="417" customWidth="1"/>
    <col min="10494" max="10514" width="8.5" style="417" customWidth="1"/>
    <col min="10515" max="10516" width="6.75" style="417" customWidth="1"/>
    <col min="10517" max="10518" width="8.625" style="417" customWidth="1"/>
    <col min="10519" max="10521" width="6.75" style="417" customWidth="1"/>
    <col min="10522" max="10527" width="6.375" style="417" customWidth="1"/>
    <col min="10528" max="10528" width="9" style="417" customWidth="1"/>
    <col min="10529" max="10529" width="6.375" style="417" customWidth="1"/>
    <col min="10530" max="10536" width="6.25" style="417" customWidth="1"/>
    <col min="10537" max="10542" width="9" style="417" customWidth="1"/>
    <col min="10543" max="10546" width="6.375" style="417" customWidth="1"/>
    <col min="10547" max="10555" width="9" style="417" customWidth="1"/>
    <col min="10556" max="10613" width="3.625" style="417" customWidth="1"/>
    <col min="10614" max="10618" width="9" style="417" customWidth="1"/>
    <col min="10619" max="10628" width="8.25" style="417"/>
    <col min="10629" max="10629" width="14" style="417" customWidth="1"/>
    <col min="10630" max="10632" width="8.125" style="417" customWidth="1"/>
    <col min="10633" max="10638" width="6" style="417" customWidth="1"/>
    <col min="10639" max="10640" width="9" style="417" customWidth="1"/>
    <col min="10641" max="10641" width="16.375" style="417" customWidth="1"/>
    <col min="10642" max="10642" width="9" style="417" customWidth="1"/>
    <col min="10643" max="10644" width="6.875" style="417" customWidth="1"/>
    <col min="10645" max="10646" width="6.375" style="417" customWidth="1"/>
    <col min="10647" max="10647" width="9" style="417" customWidth="1"/>
    <col min="10648" max="10648" width="5.5" style="417" customWidth="1"/>
    <col min="10649" max="10684" width="9" style="417" customWidth="1"/>
    <col min="10685" max="10685" width="15.375" style="417" bestFit="1" customWidth="1"/>
    <col min="10686" max="10686" width="16.5" style="417" bestFit="1" customWidth="1"/>
    <col min="10687" max="10692" width="9" style="417" customWidth="1"/>
    <col min="10693" max="10699" width="6" style="417" customWidth="1"/>
    <col min="10700" max="10717" width="5.25" style="417" customWidth="1"/>
    <col min="10718" max="10720" width="6.625" style="417" customWidth="1"/>
    <col min="10721" max="10723" width="9" style="417" customWidth="1"/>
    <col min="10724" max="10724" width="10.75" style="417" customWidth="1"/>
    <col min="10725" max="10727" width="9" style="417" customWidth="1"/>
    <col min="10728" max="10728" width="10.25" style="417" bestFit="1" customWidth="1"/>
    <col min="10729" max="10731" width="9" style="417" customWidth="1"/>
    <col min="10732" max="10732" width="9.25" style="417" bestFit="1" customWidth="1"/>
    <col min="10733" max="10734" width="9" style="417" customWidth="1"/>
    <col min="10735" max="10735" width="9.125" style="417" bestFit="1" customWidth="1"/>
    <col min="10736" max="10736" width="9.5" style="417" bestFit="1" customWidth="1"/>
    <col min="10737" max="10738" width="5.375" style="417" customWidth="1"/>
    <col min="10739" max="10739" width="9.25" style="417" bestFit="1" customWidth="1"/>
    <col min="10740" max="10740" width="10.25" style="417" bestFit="1" customWidth="1"/>
    <col min="10741" max="10741" width="7.875" style="417" customWidth="1"/>
    <col min="10742" max="10744" width="5.5" style="417" customWidth="1"/>
    <col min="10745" max="10748" width="8.5" style="417" customWidth="1"/>
    <col min="10749" max="10749" width="12" style="417" customWidth="1"/>
    <col min="10750" max="10770" width="8.5" style="417" customWidth="1"/>
    <col min="10771" max="10772" width="6.75" style="417" customWidth="1"/>
    <col min="10773" max="10774" width="8.625" style="417" customWidth="1"/>
    <col min="10775" max="10777" width="6.75" style="417" customWidth="1"/>
    <col min="10778" max="10783" width="6.375" style="417" customWidth="1"/>
    <col min="10784" max="10784" width="9" style="417" customWidth="1"/>
    <col min="10785" max="10785" width="6.375" style="417" customWidth="1"/>
    <col min="10786" max="10792" width="6.25" style="417" customWidth="1"/>
    <col min="10793" max="10798" width="9" style="417" customWidth="1"/>
    <col min="10799" max="10802" width="6.375" style="417" customWidth="1"/>
    <col min="10803" max="10811" width="9" style="417" customWidth="1"/>
    <col min="10812" max="10869" width="3.625" style="417" customWidth="1"/>
    <col min="10870" max="10874" width="9" style="417" customWidth="1"/>
    <col min="10875" max="10884" width="8.25" style="417"/>
    <col min="10885" max="10885" width="14" style="417" customWidth="1"/>
    <col min="10886" max="10888" width="8.125" style="417" customWidth="1"/>
    <col min="10889" max="10894" width="6" style="417" customWidth="1"/>
    <col min="10895" max="10896" width="9" style="417" customWidth="1"/>
    <col min="10897" max="10897" width="16.375" style="417" customWidth="1"/>
    <col min="10898" max="10898" width="9" style="417" customWidth="1"/>
    <col min="10899" max="10900" width="6.875" style="417" customWidth="1"/>
    <col min="10901" max="10902" width="6.375" style="417" customWidth="1"/>
    <col min="10903" max="10903" width="9" style="417" customWidth="1"/>
    <col min="10904" max="10904" width="5.5" style="417" customWidth="1"/>
    <col min="10905" max="10940" width="9" style="417" customWidth="1"/>
    <col min="10941" max="10941" width="15.375" style="417" bestFit="1" customWidth="1"/>
    <col min="10942" max="10942" width="16.5" style="417" bestFit="1" customWidth="1"/>
    <col min="10943" max="10948" width="9" style="417" customWidth="1"/>
    <col min="10949" max="10955" width="6" style="417" customWidth="1"/>
    <col min="10956" max="10973" width="5.25" style="417" customWidth="1"/>
    <col min="10974" max="10976" width="6.625" style="417" customWidth="1"/>
    <col min="10977" max="10979" width="9" style="417" customWidth="1"/>
    <col min="10980" max="10980" width="10.75" style="417" customWidth="1"/>
    <col min="10981" max="10983" width="9" style="417" customWidth="1"/>
    <col min="10984" max="10984" width="10.25" style="417" bestFit="1" customWidth="1"/>
    <col min="10985" max="10987" width="9" style="417" customWidth="1"/>
    <col min="10988" max="10988" width="9.25" style="417" bestFit="1" customWidth="1"/>
    <col min="10989" max="10990" width="9" style="417" customWidth="1"/>
    <col min="10991" max="10991" width="9.125" style="417" bestFit="1" customWidth="1"/>
    <col min="10992" max="10992" width="9.5" style="417" bestFit="1" customWidth="1"/>
    <col min="10993" max="10994" width="5.375" style="417" customWidth="1"/>
    <col min="10995" max="10995" width="9.25" style="417" bestFit="1" customWidth="1"/>
    <col min="10996" max="10996" width="10.25" style="417" bestFit="1" customWidth="1"/>
    <col min="10997" max="10997" width="7.875" style="417" customWidth="1"/>
    <col min="10998" max="11000" width="5.5" style="417" customWidth="1"/>
    <col min="11001" max="11004" width="8.5" style="417" customWidth="1"/>
    <col min="11005" max="11005" width="12" style="417" customWidth="1"/>
    <col min="11006" max="11026" width="8.5" style="417" customWidth="1"/>
    <col min="11027" max="11028" width="6.75" style="417" customWidth="1"/>
    <col min="11029" max="11030" width="8.625" style="417" customWidth="1"/>
    <col min="11031" max="11033" width="6.75" style="417" customWidth="1"/>
    <col min="11034" max="11039" width="6.375" style="417" customWidth="1"/>
    <col min="11040" max="11040" width="9" style="417" customWidth="1"/>
    <col min="11041" max="11041" width="6.375" style="417" customWidth="1"/>
    <col min="11042" max="11048" width="6.25" style="417" customWidth="1"/>
    <col min="11049" max="11054" width="9" style="417" customWidth="1"/>
    <col min="11055" max="11058" width="6.375" style="417" customWidth="1"/>
    <col min="11059" max="11067" width="9" style="417" customWidth="1"/>
    <col min="11068" max="11125" width="3.625" style="417" customWidth="1"/>
    <col min="11126" max="11130" width="9" style="417" customWidth="1"/>
    <col min="11131" max="11140" width="8.25" style="417"/>
    <col min="11141" max="11141" width="14" style="417" customWidth="1"/>
    <col min="11142" max="11144" width="8.125" style="417" customWidth="1"/>
    <col min="11145" max="11150" width="6" style="417" customWidth="1"/>
    <col min="11151" max="11152" width="9" style="417" customWidth="1"/>
    <col min="11153" max="11153" width="16.375" style="417" customWidth="1"/>
    <col min="11154" max="11154" width="9" style="417" customWidth="1"/>
    <col min="11155" max="11156" width="6.875" style="417" customWidth="1"/>
    <col min="11157" max="11158" width="6.375" style="417" customWidth="1"/>
    <col min="11159" max="11159" width="9" style="417" customWidth="1"/>
    <col min="11160" max="11160" width="5.5" style="417" customWidth="1"/>
    <col min="11161" max="11196" width="9" style="417" customWidth="1"/>
    <col min="11197" max="11197" width="15.375" style="417" bestFit="1" customWidth="1"/>
    <col min="11198" max="11198" width="16.5" style="417" bestFit="1" customWidth="1"/>
    <col min="11199" max="11204" width="9" style="417" customWidth="1"/>
    <col min="11205" max="11211" width="6" style="417" customWidth="1"/>
    <col min="11212" max="11229" width="5.25" style="417" customWidth="1"/>
    <col min="11230" max="11232" width="6.625" style="417" customWidth="1"/>
    <col min="11233" max="11235" width="9" style="417" customWidth="1"/>
    <col min="11236" max="11236" width="10.75" style="417" customWidth="1"/>
    <col min="11237" max="11239" width="9" style="417" customWidth="1"/>
    <col min="11240" max="11240" width="10.25" style="417" bestFit="1" customWidth="1"/>
    <col min="11241" max="11243" width="9" style="417" customWidth="1"/>
    <col min="11244" max="11244" width="9.25" style="417" bestFit="1" customWidth="1"/>
    <col min="11245" max="11246" width="9" style="417" customWidth="1"/>
    <col min="11247" max="11247" width="9.125" style="417" bestFit="1" customWidth="1"/>
    <col min="11248" max="11248" width="9.5" style="417" bestFit="1" customWidth="1"/>
    <col min="11249" max="11250" width="5.375" style="417" customWidth="1"/>
    <col min="11251" max="11251" width="9.25" style="417" bestFit="1" customWidth="1"/>
    <col min="11252" max="11252" width="10.25" style="417" bestFit="1" customWidth="1"/>
    <col min="11253" max="11253" width="7.875" style="417" customWidth="1"/>
    <col min="11254" max="11256" width="5.5" style="417" customWidth="1"/>
    <col min="11257" max="11260" width="8.5" style="417" customWidth="1"/>
    <col min="11261" max="11261" width="12" style="417" customWidth="1"/>
    <col min="11262" max="11282" width="8.5" style="417" customWidth="1"/>
    <col min="11283" max="11284" width="6.75" style="417" customWidth="1"/>
    <col min="11285" max="11286" width="8.625" style="417" customWidth="1"/>
    <col min="11287" max="11289" width="6.75" style="417" customWidth="1"/>
    <col min="11290" max="11295" width="6.375" style="417" customWidth="1"/>
    <col min="11296" max="11296" width="9" style="417" customWidth="1"/>
    <col min="11297" max="11297" width="6.375" style="417" customWidth="1"/>
    <col min="11298" max="11304" width="6.25" style="417" customWidth="1"/>
    <col min="11305" max="11310" width="9" style="417" customWidth="1"/>
    <col min="11311" max="11314" width="6.375" style="417" customWidth="1"/>
    <col min="11315" max="11323" width="9" style="417" customWidth="1"/>
    <col min="11324" max="11381" width="3.625" style="417" customWidth="1"/>
    <col min="11382" max="11386" width="9" style="417" customWidth="1"/>
    <col min="11387" max="11396" width="8.25" style="417"/>
    <col min="11397" max="11397" width="14" style="417" customWidth="1"/>
    <col min="11398" max="11400" width="8.125" style="417" customWidth="1"/>
    <col min="11401" max="11406" width="6" style="417" customWidth="1"/>
    <col min="11407" max="11408" width="9" style="417" customWidth="1"/>
    <col min="11409" max="11409" width="16.375" style="417" customWidth="1"/>
    <col min="11410" max="11410" width="9" style="417" customWidth="1"/>
    <col min="11411" max="11412" width="6.875" style="417" customWidth="1"/>
    <col min="11413" max="11414" width="6.375" style="417" customWidth="1"/>
    <col min="11415" max="11415" width="9" style="417" customWidth="1"/>
    <col min="11416" max="11416" width="5.5" style="417" customWidth="1"/>
    <col min="11417" max="11452" width="9" style="417" customWidth="1"/>
    <col min="11453" max="11453" width="15.375" style="417" bestFit="1" customWidth="1"/>
    <col min="11454" max="11454" width="16.5" style="417" bestFit="1" customWidth="1"/>
    <col min="11455" max="11460" width="9" style="417" customWidth="1"/>
    <col min="11461" max="11467" width="6" style="417" customWidth="1"/>
    <col min="11468" max="11485" width="5.25" style="417" customWidth="1"/>
    <col min="11486" max="11488" width="6.625" style="417" customWidth="1"/>
    <col min="11489" max="11491" width="9" style="417" customWidth="1"/>
    <col min="11492" max="11492" width="10.75" style="417" customWidth="1"/>
    <col min="11493" max="11495" width="9" style="417" customWidth="1"/>
    <col min="11496" max="11496" width="10.25" style="417" bestFit="1" customWidth="1"/>
    <col min="11497" max="11499" width="9" style="417" customWidth="1"/>
    <col min="11500" max="11500" width="9.25" style="417" bestFit="1" customWidth="1"/>
    <col min="11501" max="11502" width="9" style="417" customWidth="1"/>
    <col min="11503" max="11503" width="9.125" style="417" bestFit="1" customWidth="1"/>
    <col min="11504" max="11504" width="9.5" style="417" bestFit="1" customWidth="1"/>
    <col min="11505" max="11506" width="5.375" style="417" customWidth="1"/>
    <col min="11507" max="11507" width="9.25" style="417" bestFit="1" customWidth="1"/>
    <col min="11508" max="11508" width="10.25" style="417" bestFit="1" customWidth="1"/>
    <col min="11509" max="11509" width="7.875" style="417" customWidth="1"/>
    <col min="11510" max="11512" width="5.5" style="417" customWidth="1"/>
    <col min="11513" max="11516" width="8.5" style="417" customWidth="1"/>
    <col min="11517" max="11517" width="12" style="417" customWidth="1"/>
    <col min="11518" max="11538" width="8.5" style="417" customWidth="1"/>
    <col min="11539" max="11540" width="6.75" style="417" customWidth="1"/>
    <col min="11541" max="11542" width="8.625" style="417" customWidth="1"/>
    <col min="11543" max="11545" width="6.75" style="417" customWidth="1"/>
    <col min="11546" max="11551" width="6.375" style="417" customWidth="1"/>
    <col min="11552" max="11552" width="9" style="417" customWidth="1"/>
    <col min="11553" max="11553" width="6.375" style="417" customWidth="1"/>
    <col min="11554" max="11560" width="6.25" style="417" customWidth="1"/>
    <col min="11561" max="11566" width="9" style="417" customWidth="1"/>
    <col min="11567" max="11570" width="6.375" style="417" customWidth="1"/>
    <col min="11571" max="11579" width="9" style="417" customWidth="1"/>
    <col min="11580" max="11637" width="3.625" style="417" customWidth="1"/>
    <col min="11638" max="11642" width="9" style="417" customWidth="1"/>
    <col min="11643" max="11652" width="8.25" style="417"/>
    <col min="11653" max="11653" width="14" style="417" customWidth="1"/>
    <col min="11654" max="11656" width="8.125" style="417" customWidth="1"/>
    <col min="11657" max="11662" width="6" style="417" customWidth="1"/>
    <col min="11663" max="11664" width="9" style="417" customWidth="1"/>
    <col min="11665" max="11665" width="16.375" style="417" customWidth="1"/>
    <col min="11666" max="11666" width="9" style="417" customWidth="1"/>
    <col min="11667" max="11668" width="6.875" style="417" customWidth="1"/>
    <col min="11669" max="11670" width="6.375" style="417" customWidth="1"/>
    <col min="11671" max="11671" width="9" style="417" customWidth="1"/>
    <col min="11672" max="11672" width="5.5" style="417" customWidth="1"/>
    <col min="11673" max="11708" width="9" style="417" customWidth="1"/>
    <col min="11709" max="11709" width="15.375" style="417" bestFit="1" customWidth="1"/>
    <col min="11710" max="11710" width="16.5" style="417" bestFit="1" customWidth="1"/>
    <col min="11711" max="11716" width="9" style="417" customWidth="1"/>
    <col min="11717" max="11723" width="6" style="417" customWidth="1"/>
    <col min="11724" max="11741" width="5.25" style="417" customWidth="1"/>
    <col min="11742" max="11744" width="6.625" style="417" customWidth="1"/>
    <col min="11745" max="11747" width="9" style="417" customWidth="1"/>
    <col min="11748" max="11748" width="10.75" style="417" customWidth="1"/>
    <col min="11749" max="11751" width="9" style="417" customWidth="1"/>
    <col min="11752" max="11752" width="10.25" style="417" bestFit="1" customWidth="1"/>
    <col min="11753" max="11755" width="9" style="417" customWidth="1"/>
    <col min="11756" max="11756" width="9.25" style="417" bestFit="1" customWidth="1"/>
    <col min="11757" max="11758" width="9" style="417" customWidth="1"/>
    <col min="11759" max="11759" width="9.125" style="417" bestFit="1" customWidth="1"/>
    <col min="11760" max="11760" width="9.5" style="417" bestFit="1" customWidth="1"/>
    <col min="11761" max="11762" width="5.375" style="417" customWidth="1"/>
    <col min="11763" max="11763" width="9.25" style="417" bestFit="1" customWidth="1"/>
    <col min="11764" max="11764" width="10.25" style="417" bestFit="1" customWidth="1"/>
    <col min="11765" max="11765" width="7.875" style="417" customWidth="1"/>
    <col min="11766" max="11768" width="5.5" style="417" customWidth="1"/>
    <col min="11769" max="11772" width="8.5" style="417" customWidth="1"/>
    <col min="11773" max="11773" width="12" style="417" customWidth="1"/>
    <col min="11774" max="11794" width="8.5" style="417" customWidth="1"/>
    <col min="11795" max="11796" width="6.75" style="417" customWidth="1"/>
    <col min="11797" max="11798" width="8.625" style="417" customWidth="1"/>
    <col min="11799" max="11801" width="6.75" style="417" customWidth="1"/>
    <col min="11802" max="11807" width="6.375" style="417" customWidth="1"/>
    <col min="11808" max="11808" width="9" style="417" customWidth="1"/>
    <col min="11809" max="11809" width="6.375" style="417" customWidth="1"/>
    <col min="11810" max="11816" width="6.25" style="417" customWidth="1"/>
    <col min="11817" max="11822" width="9" style="417" customWidth="1"/>
    <col min="11823" max="11826" width="6.375" style="417" customWidth="1"/>
    <col min="11827" max="11835" width="9" style="417" customWidth="1"/>
    <col min="11836" max="11893" width="3.625" style="417" customWidth="1"/>
    <col min="11894" max="11898" width="9" style="417" customWidth="1"/>
    <col min="11899" max="11908" width="8.25" style="417"/>
    <col min="11909" max="11909" width="14" style="417" customWidth="1"/>
    <col min="11910" max="11912" width="8.125" style="417" customWidth="1"/>
    <col min="11913" max="11918" width="6" style="417" customWidth="1"/>
    <col min="11919" max="11920" width="9" style="417" customWidth="1"/>
    <col min="11921" max="11921" width="16.375" style="417" customWidth="1"/>
    <col min="11922" max="11922" width="9" style="417" customWidth="1"/>
    <col min="11923" max="11924" width="6.875" style="417" customWidth="1"/>
    <col min="11925" max="11926" width="6.375" style="417" customWidth="1"/>
    <col min="11927" max="11927" width="9" style="417" customWidth="1"/>
    <col min="11928" max="11928" width="5.5" style="417" customWidth="1"/>
    <col min="11929" max="11964" width="9" style="417" customWidth="1"/>
    <col min="11965" max="11965" width="15.375" style="417" bestFit="1" customWidth="1"/>
    <col min="11966" max="11966" width="16.5" style="417" bestFit="1" customWidth="1"/>
    <col min="11967" max="11972" width="9" style="417" customWidth="1"/>
    <col min="11973" max="11979" width="6" style="417" customWidth="1"/>
    <col min="11980" max="11997" width="5.25" style="417" customWidth="1"/>
    <col min="11998" max="12000" width="6.625" style="417" customWidth="1"/>
    <col min="12001" max="12003" width="9" style="417" customWidth="1"/>
    <col min="12004" max="12004" width="10.75" style="417" customWidth="1"/>
    <col min="12005" max="12007" width="9" style="417" customWidth="1"/>
    <col min="12008" max="12008" width="10.25" style="417" bestFit="1" customWidth="1"/>
    <col min="12009" max="12011" width="9" style="417" customWidth="1"/>
    <col min="12012" max="12012" width="9.25" style="417" bestFit="1" customWidth="1"/>
    <col min="12013" max="12014" width="9" style="417" customWidth="1"/>
    <col min="12015" max="12015" width="9.125" style="417" bestFit="1" customWidth="1"/>
    <col min="12016" max="12016" width="9.5" style="417" bestFit="1" customWidth="1"/>
    <col min="12017" max="12018" width="5.375" style="417" customWidth="1"/>
    <col min="12019" max="12019" width="9.25" style="417" bestFit="1" customWidth="1"/>
    <col min="12020" max="12020" width="10.25" style="417" bestFit="1" customWidth="1"/>
    <col min="12021" max="12021" width="7.875" style="417" customWidth="1"/>
    <col min="12022" max="12024" width="5.5" style="417" customWidth="1"/>
    <col min="12025" max="12028" width="8.5" style="417" customWidth="1"/>
    <col min="12029" max="12029" width="12" style="417" customWidth="1"/>
    <col min="12030" max="12050" width="8.5" style="417" customWidth="1"/>
    <col min="12051" max="12052" width="6.75" style="417" customWidth="1"/>
    <col min="12053" max="12054" width="8.625" style="417" customWidth="1"/>
    <col min="12055" max="12057" width="6.75" style="417" customWidth="1"/>
    <col min="12058" max="12063" width="6.375" style="417" customWidth="1"/>
    <col min="12064" max="12064" width="9" style="417" customWidth="1"/>
    <col min="12065" max="12065" width="6.375" style="417" customWidth="1"/>
    <col min="12066" max="12072" width="6.25" style="417" customWidth="1"/>
    <col min="12073" max="12078" width="9" style="417" customWidth="1"/>
    <col min="12079" max="12082" width="6.375" style="417" customWidth="1"/>
    <col min="12083" max="12091" width="9" style="417" customWidth="1"/>
    <col min="12092" max="12149" width="3.625" style="417" customWidth="1"/>
    <col min="12150" max="12154" width="9" style="417" customWidth="1"/>
    <col min="12155" max="12164" width="8.25" style="417"/>
    <col min="12165" max="12165" width="14" style="417" customWidth="1"/>
    <col min="12166" max="12168" width="8.125" style="417" customWidth="1"/>
    <col min="12169" max="12174" width="6" style="417" customWidth="1"/>
    <col min="12175" max="12176" width="9" style="417" customWidth="1"/>
    <col min="12177" max="12177" width="16.375" style="417" customWidth="1"/>
    <col min="12178" max="12178" width="9" style="417" customWidth="1"/>
    <col min="12179" max="12180" width="6.875" style="417" customWidth="1"/>
    <col min="12181" max="12182" width="6.375" style="417" customWidth="1"/>
    <col min="12183" max="12183" width="9" style="417" customWidth="1"/>
    <col min="12184" max="12184" width="5.5" style="417" customWidth="1"/>
    <col min="12185" max="12220" width="9" style="417" customWidth="1"/>
    <col min="12221" max="12221" width="15.375" style="417" bestFit="1" customWidth="1"/>
    <col min="12222" max="12222" width="16.5" style="417" bestFit="1" customWidth="1"/>
    <col min="12223" max="12228" width="9" style="417" customWidth="1"/>
    <col min="12229" max="12235" width="6" style="417" customWidth="1"/>
    <col min="12236" max="12253" width="5.25" style="417" customWidth="1"/>
    <col min="12254" max="12256" width="6.625" style="417" customWidth="1"/>
    <col min="12257" max="12259" width="9" style="417" customWidth="1"/>
    <col min="12260" max="12260" width="10.75" style="417" customWidth="1"/>
    <col min="12261" max="12263" width="9" style="417" customWidth="1"/>
    <col min="12264" max="12264" width="10.25" style="417" bestFit="1" customWidth="1"/>
    <col min="12265" max="12267" width="9" style="417" customWidth="1"/>
    <col min="12268" max="12268" width="9.25" style="417" bestFit="1" customWidth="1"/>
    <col min="12269" max="12270" width="9" style="417" customWidth="1"/>
    <col min="12271" max="12271" width="9.125" style="417" bestFit="1" customWidth="1"/>
    <col min="12272" max="12272" width="9.5" style="417" bestFit="1" customWidth="1"/>
    <col min="12273" max="12274" width="5.375" style="417" customWidth="1"/>
    <col min="12275" max="12275" width="9.25" style="417" bestFit="1" customWidth="1"/>
    <col min="12276" max="12276" width="10.25" style="417" bestFit="1" customWidth="1"/>
    <col min="12277" max="12277" width="7.875" style="417" customWidth="1"/>
    <col min="12278" max="12280" width="5.5" style="417" customWidth="1"/>
    <col min="12281" max="12284" width="8.5" style="417" customWidth="1"/>
    <col min="12285" max="12285" width="12" style="417" customWidth="1"/>
    <col min="12286" max="12306" width="8.5" style="417" customWidth="1"/>
    <col min="12307" max="12308" width="6.75" style="417" customWidth="1"/>
    <col min="12309" max="12310" width="8.625" style="417" customWidth="1"/>
    <col min="12311" max="12313" width="6.75" style="417" customWidth="1"/>
    <col min="12314" max="12319" width="6.375" style="417" customWidth="1"/>
    <col min="12320" max="12320" width="9" style="417" customWidth="1"/>
    <col min="12321" max="12321" width="6.375" style="417" customWidth="1"/>
    <col min="12322" max="12328" width="6.25" style="417" customWidth="1"/>
    <col min="12329" max="12334" width="9" style="417" customWidth="1"/>
    <col min="12335" max="12338" width="6.375" style="417" customWidth="1"/>
    <col min="12339" max="12347" width="9" style="417" customWidth="1"/>
    <col min="12348" max="12405" width="3.625" style="417" customWidth="1"/>
    <col min="12406" max="12410" width="9" style="417" customWidth="1"/>
    <col min="12411" max="12420" width="8.25" style="417"/>
    <col min="12421" max="12421" width="14" style="417" customWidth="1"/>
    <col min="12422" max="12424" width="8.125" style="417" customWidth="1"/>
    <col min="12425" max="12430" width="6" style="417" customWidth="1"/>
    <col min="12431" max="12432" width="9" style="417" customWidth="1"/>
    <col min="12433" max="12433" width="16.375" style="417" customWidth="1"/>
    <col min="12434" max="12434" width="9" style="417" customWidth="1"/>
    <col min="12435" max="12436" width="6.875" style="417" customWidth="1"/>
    <col min="12437" max="12438" width="6.375" style="417" customWidth="1"/>
    <col min="12439" max="12439" width="9" style="417" customWidth="1"/>
    <col min="12440" max="12440" width="5.5" style="417" customWidth="1"/>
    <col min="12441" max="12476" width="9" style="417" customWidth="1"/>
    <col min="12477" max="12477" width="15.375" style="417" bestFit="1" customWidth="1"/>
    <col min="12478" max="12478" width="16.5" style="417" bestFit="1" customWidth="1"/>
    <col min="12479" max="12484" width="9" style="417" customWidth="1"/>
    <col min="12485" max="12491" width="6" style="417" customWidth="1"/>
    <col min="12492" max="12509" width="5.25" style="417" customWidth="1"/>
    <col min="12510" max="12512" width="6.625" style="417" customWidth="1"/>
    <col min="12513" max="12515" width="9" style="417" customWidth="1"/>
    <col min="12516" max="12516" width="10.75" style="417" customWidth="1"/>
    <col min="12517" max="12519" width="9" style="417" customWidth="1"/>
    <col min="12520" max="12520" width="10.25" style="417" bestFit="1" customWidth="1"/>
    <col min="12521" max="12523" width="9" style="417" customWidth="1"/>
    <col min="12524" max="12524" width="9.25" style="417" bestFit="1" customWidth="1"/>
    <col min="12525" max="12526" width="9" style="417" customWidth="1"/>
    <col min="12527" max="12527" width="9.125" style="417" bestFit="1" customWidth="1"/>
    <col min="12528" max="12528" width="9.5" style="417" bestFit="1" customWidth="1"/>
    <col min="12529" max="12530" width="5.375" style="417" customWidth="1"/>
    <col min="12531" max="12531" width="9.25" style="417" bestFit="1" customWidth="1"/>
    <col min="12532" max="12532" width="10.25" style="417" bestFit="1" customWidth="1"/>
    <col min="12533" max="12533" width="7.875" style="417" customWidth="1"/>
    <col min="12534" max="12536" width="5.5" style="417" customWidth="1"/>
    <col min="12537" max="12540" width="8.5" style="417" customWidth="1"/>
    <col min="12541" max="12541" width="12" style="417" customWidth="1"/>
    <col min="12542" max="12562" width="8.5" style="417" customWidth="1"/>
    <col min="12563" max="12564" width="6.75" style="417" customWidth="1"/>
    <col min="12565" max="12566" width="8.625" style="417" customWidth="1"/>
    <col min="12567" max="12569" width="6.75" style="417" customWidth="1"/>
    <col min="12570" max="12575" width="6.375" style="417" customWidth="1"/>
    <col min="12576" max="12576" width="9" style="417" customWidth="1"/>
    <col min="12577" max="12577" width="6.375" style="417" customWidth="1"/>
    <col min="12578" max="12584" width="6.25" style="417" customWidth="1"/>
    <col min="12585" max="12590" width="9" style="417" customWidth="1"/>
    <col min="12591" max="12594" width="6.375" style="417" customWidth="1"/>
    <col min="12595" max="12603" width="9" style="417" customWidth="1"/>
    <col min="12604" max="12661" width="3.625" style="417" customWidth="1"/>
    <col min="12662" max="12666" width="9" style="417" customWidth="1"/>
    <col min="12667" max="12676" width="8.25" style="417"/>
    <col min="12677" max="12677" width="14" style="417" customWidth="1"/>
    <col min="12678" max="12680" width="8.125" style="417" customWidth="1"/>
    <col min="12681" max="12686" width="6" style="417" customWidth="1"/>
    <col min="12687" max="12688" width="9" style="417" customWidth="1"/>
    <col min="12689" max="12689" width="16.375" style="417" customWidth="1"/>
    <col min="12690" max="12690" width="9" style="417" customWidth="1"/>
    <col min="12691" max="12692" width="6.875" style="417" customWidth="1"/>
    <col min="12693" max="12694" width="6.375" style="417" customWidth="1"/>
    <col min="12695" max="12695" width="9" style="417" customWidth="1"/>
    <col min="12696" max="12696" width="5.5" style="417" customWidth="1"/>
    <col min="12697" max="12732" width="9" style="417" customWidth="1"/>
    <col min="12733" max="12733" width="15.375" style="417" bestFit="1" customWidth="1"/>
    <col min="12734" max="12734" width="16.5" style="417" bestFit="1" customWidth="1"/>
    <col min="12735" max="12740" width="9" style="417" customWidth="1"/>
    <col min="12741" max="12747" width="6" style="417" customWidth="1"/>
    <col min="12748" max="12765" width="5.25" style="417" customWidth="1"/>
    <col min="12766" max="12768" width="6.625" style="417" customWidth="1"/>
    <col min="12769" max="12771" width="9" style="417" customWidth="1"/>
    <col min="12772" max="12772" width="10.75" style="417" customWidth="1"/>
    <col min="12773" max="12775" width="9" style="417" customWidth="1"/>
    <col min="12776" max="12776" width="10.25" style="417" bestFit="1" customWidth="1"/>
    <col min="12777" max="12779" width="9" style="417" customWidth="1"/>
    <col min="12780" max="12780" width="9.25" style="417" bestFit="1" customWidth="1"/>
    <col min="12781" max="12782" width="9" style="417" customWidth="1"/>
    <col min="12783" max="12783" width="9.125" style="417" bestFit="1" customWidth="1"/>
    <col min="12784" max="12784" width="9.5" style="417" bestFit="1" customWidth="1"/>
    <col min="12785" max="12786" width="5.375" style="417" customWidth="1"/>
    <col min="12787" max="12787" width="9.25" style="417" bestFit="1" customWidth="1"/>
    <col min="12788" max="12788" width="10.25" style="417" bestFit="1" customWidth="1"/>
    <col min="12789" max="12789" width="7.875" style="417" customWidth="1"/>
    <col min="12790" max="12792" width="5.5" style="417" customWidth="1"/>
    <col min="12793" max="12796" width="8.5" style="417" customWidth="1"/>
    <col min="12797" max="12797" width="12" style="417" customWidth="1"/>
    <col min="12798" max="12818" width="8.5" style="417" customWidth="1"/>
    <col min="12819" max="12820" width="6.75" style="417" customWidth="1"/>
    <col min="12821" max="12822" width="8.625" style="417" customWidth="1"/>
    <col min="12823" max="12825" width="6.75" style="417" customWidth="1"/>
    <col min="12826" max="12831" width="6.375" style="417" customWidth="1"/>
    <col min="12832" max="12832" width="9" style="417" customWidth="1"/>
    <col min="12833" max="12833" width="6.375" style="417" customWidth="1"/>
    <col min="12834" max="12840" width="6.25" style="417" customWidth="1"/>
    <col min="12841" max="12846" width="9" style="417" customWidth="1"/>
    <col min="12847" max="12850" width="6.375" style="417" customWidth="1"/>
    <col min="12851" max="12859" width="9" style="417" customWidth="1"/>
    <col min="12860" max="12917" width="3.625" style="417" customWidth="1"/>
    <col min="12918" max="12922" width="9" style="417" customWidth="1"/>
    <col min="12923" max="12932" width="8.25" style="417"/>
    <col min="12933" max="12933" width="14" style="417" customWidth="1"/>
    <col min="12934" max="12936" width="8.125" style="417" customWidth="1"/>
    <col min="12937" max="12942" width="6" style="417" customWidth="1"/>
    <col min="12943" max="12944" width="9" style="417" customWidth="1"/>
    <col min="12945" max="12945" width="16.375" style="417" customWidth="1"/>
    <col min="12946" max="12946" width="9" style="417" customWidth="1"/>
    <col min="12947" max="12948" width="6.875" style="417" customWidth="1"/>
    <col min="12949" max="12950" width="6.375" style="417" customWidth="1"/>
    <col min="12951" max="12951" width="9" style="417" customWidth="1"/>
    <col min="12952" max="12952" width="5.5" style="417" customWidth="1"/>
    <col min="12953" max="12988" width="9" style="417" customWidth="1"/>
    <col min="12989" max="12989" width="15.375" style="417" bestFit="1" customWidth="1"/>
    <col min="12990" max="12990" width="16.5" style="417" bestFit="1" customWidth="1"/>
    <col min="12991" max="12996" width="9" style="417" customWidth="1"/>
    <col min="12997" max="13003" width="6" style="417" customWidth="1"/>
    <col min="13004" max="13021" width="5.25" style="417" customWidth="1"/>
    <col min="13022" max="13024" width="6.625" style="417" customWidth="1"/>
    <col min="13025" max="13027" width="9" style="417" customWidth="1"/>
    <col min="13028" max="13028" width="10.75" style="417" customWidth="1"/>
    <col min="13029" max="13031" width="9" style="417" customWidth="1"/>
    <col min="13032" max="13032" width="10.25" style="417" bestFit="1" customWidth="1"/>
    <col min="13033" max="13035" width="9" style="417" customWidth="1"/>
    <col min="13036" max="13036" width="9.25" style="417" bestFit="1" customWidth="1"/>
    <col min="13037" max="13038" width="9" style="417" customWidth="1"/>
    <col min="13039" max="13039" width="9.125" style="417" bestFit="1" customWidth="1"/>
    <col min="13040" max="13040" width="9.5" style="417" bestFit="1" customWidth="1"/>
    <col min="13041" max="13042" width="5.375" style="417" customWidth="1"/>
    <col min="13043" max="13043" width="9.25" style="417" bestFit="1" customWidth="1"/>
    <col min="13044" max="13044" width="10.25" style="417" bestFit="1" customWidth="1"/>
    <col min="13045" max="13045" width="7.875" style="417" customWidth="1"/>
    <col min="13046" max="13048" width="5.5" style="417" customWidth="1"/>
    <col min="13049" max="13052" width="8.5" style="417" customWidth="1"/>
    <col min="13053" max="13053" width="12" style="417" customWidth="1"/>
    <col min="13054" max="13074" width="8.5" style="417" customWidth="1"/>
    <col min="13075" max="13076" width="6.75" style="417" customWidth="1"/>
    <col min="13077" max="13078" width="8.625" style="417" customWidth="1"/>
    <col min="13079" max="13081" width="6.75" style="417" customWidth="1"/>
    <col min="13082" max="13087" width="6.375" style="417" customWidth="1"/>
    <col min="13088" max="13088" width="9" style="417" customWidth="1"/>
    <col min="13089" max="13089" width="6.375" style="417" customWidth="1"/>
    <col min="13090" max="13096" width="6.25" style="417" customWidth="1"/>
    <col min="13097" max="13102" width="9" style="417" customWidth="1"/>
    <col min="13103" max="13106" width="6.375" style="417" customWidth="1"/>
    <col min="13107" max="13115" width="9" style="417" customWidth="1"/>
    <col min="13116" max="13173" width="3.625" style="417" customWidth="1"/>
    <col min="13174" max="13178" width="9" style="417" customWidth="1"/>
    <col min="13179" max="13188" width="8.25" style="417"/>
    <col min="13189" max="13189" width="14" style="417" customWidth="1"/>
    <col min="13190" max="13192" width="8.125" style="417" customWidth="1"/>
    <col min="13193" max="13198" width="6" style="417" customWidth="1"/>
    <col min="13199" max="13200" width="9" style="417" customWidth="1"/>
    <col min="13201" max="13201" width="16.375" style="417" customWidth="1"/>
    <col min="13202" max="13202" width="9" style="417" customWidth="1"/>
    <col min="13203" max="13204" width="6.875" style="417" customWidth="1"/>
    <col min="13205" max="13206" width="6.375" style="417" customWidth="1"/>
    <col min="13207" max="13207" width="9" style="417" customWidth="1"/>
    <col min="13208" max="13208" width="5.5" style="417" customWidth="1"/>
    <col min="13209" max="13244" width="9" style="417" customWidth="1"/>
    <col min="13245" max="13245" width="15.375" style="417" bestFit="1" customWidth="1"/>
    <col min="13246" max="13246" width="16.5" style="417" bestFit="1" customWidth="1"/>
    <col min="13247" max="13252" width="9" style="417" customWidth="1"/>
    <col min="13253" max="13259" width="6" style="417" customWidth="1"/>
    <col min="13260" max="13277" width="5.25" style="417" customWidth="1"/>
    <col min="13278" max="13280" width="6.625" style="417" customWidth="1"/>
    <col min="13281" max="13283" width="9" style="417" customWidth="1"/>
    <col min="13284" max="13284" width="10.75" style="417" customWidth="1"/>
    <col min="13285" max="13287" width="9" style="417" customWidth="1"/>
    <col min="13288" max="13288" width="10.25" style="417" bestFit="1" customWidth="1"/>
    <col min="13289" max="13291" width="9" style="417" customWidth="1"/>
    <col min="13292" max="13292" width="9.25" style="417" bestFit="1" customWidth="1"/>
    <col min="13293" max="13294" width="9" style="417" customWidth="1"/>
    <col min="13295" max="13295" width="9.125" style="417" bestFit="1" customWidth="1"/>
    <col min="13296" max="13296" width="9.5" style="417" bestFit="1" customWidth="1"/>
    <col min="13297" max="13298" width="5.375" style="417" customWidth="1"/>
    <col min="13299" max="13299" width="9.25" style="417" bestFit="1" customWidth="1"/>
    <col min="13300" max="13300" width="10.25" style="417" bestFit="1" customWidth="1"/>
    <col min="13301" max="13301" width="7.875" style="417" customWidth="1"/>
    <col min="13302" max="13304" width="5.5" style="417" customWidth="1"/>
    <col min="13305" max="13308" width="8.5" style="417" customWidth="1"/>
    <col min="13309" max="13309" width="12" style="417" customWidth="1"/>
    <col min="13310" max="13330" width="8.5" style="417" customWidth="1"/>
    <col min="13331" max="13332" width="6.75" style="417" customWidth="1"/>
    <col min="13333" max="13334" width="8.625" style="417" customWidth="1"/>
    <col min="13335" max="13337" width="6.75" style="417" customWidth="1"/>
    <col min="13338" max="13343" width="6.375" style="417" customWidth="1"/>
    <col min="13344" max="13344" width="9" style="417" customWidth="1"/>
    <col min="13345" max="13345" width="6.375" style="417" customWidth="1"/>
    <col min="13346" max="13352" width="6.25" style="417" customWidth="1"/>
    <col min="13353" max="13358" width="9" style="417" customWidth="1"/>
    <col min="13359" max="13362" width="6.375" style="417" customWidth="1"/>
    <col min="13363" max="13371" width="9" style="417" customWidth="1"/>
    <col min="13372" max="13429" width="3.625" style="417" customWidth="1"/>
    <col min="13430" max="13434" width="9" style="417" customWidth="1"/>
    <col min="13435" max="13444" width="8.25" style="417"/>
    <col min="13445" max="13445" width="14" style="417" customWidth="1"/>
    <col min="13446" max="13448" width="8.125" style="417" customWidth="1"/>
    <col min="13449" max="13454" width="6" style="417" customWidth="1"/>
    <col min="13455" max="13456" width="9" style="417" customWidth="1"/>
    <col min="13457" max="13457" width="16.375" style="417" customWidth="1"/>
    <col min="13458" max="13458" width="9" style="417" customWidth="1"/>
    <col min="13459" max="13460" width="6.875" style="417" customWidth="1"/>
    <col min="13461" max="13462" width="6.375" style="417" customWidth="1"/>
    <col min="13463" max="13463" width="9" style="417" customWidth="1"/>
    <col min="13464" max="13464" width="5.5" style="417" customWidth="1"/>
    <col min="13465" max="13500" width="9" style="417" customWidth="1"/>
    <col min="13501" max="13501" width="15.375" style="417" bestFit="1" customWidth="1"/>
    <col min="13502" max="13502" width="16.5" style="417" bestFit="1" customWidth="1"/>
    <col min="13503" max="13508" width="9" style="417" customWidth="1"/>
    <col min="13509" max="13515" width="6" style="417" customWidth="1"/>
    <col min="13516" max="13533" width="5.25" style="417" customWidth="1"/>
    <col min="13534" max="13536" width="6.625" style="417" customWidth="1"/>
    <col min="13537" max="13539" width="9" style="417" customWidth="1"/>
    <col min="13540" max="13540" width="10.75" style="417" customWidth="1"/>
    <col min="13541" max="13543" width="9" style="417" customWidth="1"/>
    <col min="13544" max="13544" width="10.25" style="417" bestFit="1" customWidth="1"/>
    <col min="13545" max="13547" width="9" style="417" customWidth="1"/>
    <col min="13548" max="13548" width="9.25" style="417" bestFit="1" customWidth="1"/>
    <col min="13549" max="13550" width="9" style="417" customWidth="1"/>
    <col min="13551" max="13551" width="9.125" style="417" bestFit="1" customWidth="1"/>
    <col min="13552" max="13552" width="9.5" style="417" bestFit="1" customWidth="1"/>
    <col min="13553" max="13554" width="5.375" style="417" customWidth="1"/>
    <col min="13555" max="13555" width="9.25" style="417" bestFit="1" customWidth="1"/>
    <col min="13556" max="13556" width="10.25" style="417" bestFit="1" customWidth="1"/>
    <col min="13557" max="13557" width="7.875" style="417" customWidth="1"/>
    <col min="13558" max="13560" width="5.5" style="417" customWidth="1"/>
    <col min="13561" max="13564" width="8.5" style="417" customWidth="1"/>
    <col min="13565" max="13565" width="12" style="417" customWidth="1"/>
    <col min="13566" max="13586" width="8.5" style="417" customWidth="1"/>
    <col min="13587" max="13588" width="6.75" style="417" customWidth="1"/>
    <col min="13589" max="13590" width="8.625" style="417" customWidth="1"/>
    <col min="13591" max="13593" width="6.75" style="417" customWidth="1"/>
    <col min="13594" max="13599" width="6.375" style="417" customWidth="1"/>
    <col min="13600" max="13600" width="9" style="417" customWidth="1"/>
    <col min="13601" max="13601" width="6.375" style="417" customWidth="1"/>
    <col min="13602" max="13608" width="6.25" style="417" customWidth="1"/>
    <col min="13609" max="13614" width="9" style="417" customWidth="1"/>
    <col min="13615" max="13618" width="6.375" style="417" customWidth="1"/>
    <col min="13619" max="13627" width="9" style="417" customWidth="1"/>
    <col min="13628" max="13685" width="3.625" style="417" customWidth="1"/>
    <col min="13686" max="13690" width="9" style="417" customWidth="1"/>
    <col min="13691" max="13700" width="8.25" style="417"/>
    <col min="13701" max="13701" width="14" style="417" customWidth="1"/>
    <col min="13702" max="13704" width="8.125" style="417" customWidth="1"/>
    <col min="13705" max="13710" width="6" style="417" customWidth="1"/>
    <col min="13711" max="13712" width="9" style="417" customWidth="1"/>
    <col min="13713" max="13713" width="16.375" style="417" customWidth="1"/>
    <col min="13714" max="13714" width="9" style="417" customWidth="1"/>
    <col min="13715" max="13716" width="6.875" style="417" customWidth="1"/>
    <col min="13717" max="13718" width="6.375" style="417" customWidth="1"/>
    <col min="13719" max="13719" width="9" style="417" customWidth="1"/>
    <col min="13720" max="13720" width="5.5" style="417" customWidth="1"/>
    <col min="13721" max="13756" width="9" style="417" customWidth="1"/>
    <col min="13757" max="13757" width="15.375" style="417" bestFit="1" customWidth="1"/>
    <col min="13758" max="13758" width="16.5" style="417" bestFit="1" customWidth="1"/>
    <col min="13759" max="13764" width="9" style="417" customWidth="1"/>
    <col min="13765" max="13771" width="6" style="417" customWidth="1"/>
    <col min="13772" max="13789" width="5.25" style="417" customWidth="1"/>
    <col min="13790" max="13792" width="6.625" style="417" customWidth="1"/>
    <col min="13793" max="13795" width="9" style="417" customWidth="1"/>
    <col min="13796" max="13796" width="10.75" style="417" customWidth="1"/>
    <col min="13797" max="13799" width="9" style="417" customWidth="1"/>
    <col min="13800" max="13800" width="10.25" style="417" bestFit="1" customWidth="1"/>
    <col min="13801" max="13803" width="9" style="417" customWidth="1"/>
    <col min="13804" max="13804" width="9.25" style="417" bestFit="1" customWidth="1"/>
    <col min="13805" max="13806" width="9" style="417" customWidth="1"/>
    <col min="13807" max="13807" width="9.125" style="417" bestFit="1" customWidth="1"/>
    <col min="13808" max="13808" width="9.5" style="417" bestFit="1" customWidth="1"/>
    <col min="13809" max="13810" width="5.375" style="417" customWidth="1"/>
    <col min="13811" max="13811" width="9.25" style="417" bestFit="1" customWidth="1"/>
    <col min="13812" max="13812" width="10.25" style="417" bestFit="1" customWidth="1"/>
    <col min="13813" max="13813" width="7.875" style="417" customWidth="1"/>
    <col min="13814" max="13816" width="5.5" style="417" customWidth="1"/>
    <col min="13817" max="13820" width="8.5" style="417" customWidth="1"/>
    <col min="13821" max="13821" width="12" style="417" customWidth="1"/>
    <col min="13822" max="13842" width="8.5" style="417" customWidth="1"/>
    <col min="13843" max="13844" width="6.75" style="417" customWidth="1"/>
    <col min="13845" max="13846" width="8.625" style="417" customWidth="1"/>
    <col min="13847" max="13849" width="6.75" style="417" customWidth="1"/>
    <col min="13850" max="13855" width="6.375" style="417" customWidth="1"/>
    <col min="13856" max="13856" width="9" style="417" customWidth="1"/>
    <col min="13857" max="13857" width="6.375" style="417" customWidth="1"/>
    <col min="13858" max="13864" width="6.25" style="417" customWidth="1"/>
    <col min="13865" max="13870" width="9" style="417" customWidth="1"/>
    <col min="13871" max="13874" width="6.375" style="417" customWidth="1"/>
    <col min="13875" max="13883" width="9" style="417" customWidth="1"/>
    <col min="13884" max="13941" width="3.625" style="417" customWidth="1"/>
    <col min="13942" max="13946" width="9" style="417" customWidth="1"/>
    <col min="13947" max="13956" width="8.25" style="417"/>
    <col min="13957" max="13957" width="14" style="417" customWidth="1"/>
    <col min="13958" max="13960" width="8.125" style="417" customWidth="1"/>
    <col min="13961" max="13966" width="6" style="417" customWidth="1"/>
    <col min="13967" max="13968" width="9" style="417" customWidth="1"/>
    <col min="13969" max="13969" width="16.375" style="417" customWidth="1"/>
    <col min="13970" max="13970" width="9" style="417" customWidth="1"/>
    <col min="13971" max="13972" width="6.875" style="417" customWidth="1"/>
    <col min="13973" max="13974" width="6.375" style="417" customWidth="1"/>
    <col min="13975" max="13975" width="9" style="417" customWidth="1"/>
    <col min="13976" max="13976" width="5.5" style="417" customWidth="1"/>
    <col min="13977" max="14012" width="9" style="417" customWidth="1"/>
    <col min="14013" max="14013" width="15.375" style="417" bestFit="1" customWidth="1"/>
    <col min="14014" max="14014" width="16.5" style="417" bestFit="1" customWidth="1"/>
    <col min="14015" max="14020" width="9" style="417" customWidth="1"/>
    <col min="14021" max="14027" width="6" style="417" customWidth="1"/>
    <col min="14028" max="14045" width="5.25" style="417" customWidth="1"/>
    <col min="14046" max="14048" width="6.625" style="417" customWidth="1"/>
    <col min="14049" max="14051" width="9" style="417" customWidth="1"/>
    <col min="14052" max="14052" width="10.75" style="417" customWidth="1"/>
    <col min="14053" max="14055" width="9" style="417" customWidth="1"/>
    <col min="14056" max="14056" width="10.25" style="417" bestFit="1" customWidth="1"/>
    <col min="14057" max="14059" width="9" style="417" customWidth="1"/>
    <col min="14060" max="14060" width="9.25" style="417" bestFit="1" customWidth="1"/>
    <col min="14061" max="14062" width="9" style="417" customWidth="1"/>
    <col min="14063" max="14063" width="9.125" style="417" bestFit="1" customWidth="1"/>
    <col min="14064" max="14064" width="9.5" style="417" bestFit="1" customWidth="1"/>
    <col min="14065" max="14066" width="5.375" style="417" customWidth="1"/>
    <col min="14067" max="14067" width="9.25" style="417" bestFit="1" customWidth="1"/>
    <col min="14068" max="14068" width="10.25" style="417" bestFit="1" customWidth="1"/>
    <col min="14069" max="14069" width="7.875" style="417" customWidth="1"/>
    <col min="14070" max="14072" width="5.5" style="417" customWidth="1"/>
    <col min="14073" max="14076" width="8.5" style="417" customWidth="1"/>
    <col min="14077" max="14077" width="12" style="417" customWidth="1"/>
    <col min="14078" max="14098" width="8.5" style="417" customWidth="1"/>
    <col min="14099" max="14100" width="6.75" style="417" customWidth="1"/>
    <col min="14101" max="14102" width="8.625" style="417" customWidth="1"/>
    <col min="14103" max="14105" width="6.75" style="417" customWidth="1"/>
    <col min="14106" max="14111" width="6.375" style="417" customWidth="1"/>
    <col min="14112" max="14112" width="9" style="417" customWidth="1"/>
    <col min="14113" max="14113" width="6.375" style="417" customWidth="1"/>
    <col min="14114" max="14120" width="6.25" style="417" customWidth="1"/>
    <col min="14121" max="14126" width="9" style="417" customWidth="1"/>
    <col min="14127" max="14130" width="6.375" style="417" customWidth="1"/>
    <col min="14131" max="14139" width="9" style="417" customWidth="1"/>
    <col min="14140" max="14197" width="3.625" style="417" customWidth="1"/>
    <col min="14198" max="14202" width="9" style="417" customWidth="1"/>
    <col min="14203" max="14212" width="8.25" style="417"/>
    <col min="14213" max="14213" width="14" style="417" customWidth="1"/>
    <col min="14214" max="14216" width="8.125" style="417" customWidth="1"/>
    <col min="14217" max="14222" width="6" style="417" customWidth="1"/>
    <col min="14223" max="14224" width="9" style="417" customWidth="1"/>
    <col min="14225" max="14225" width="16.375" style="417" customWidth="1"/>
    <col min="14226" max="14226" width="9" style="417" customWidth="1"/>
    <col min="14227" max="14228" width="6.875" style="417" customWidth="1"/>
    <col min="14229" max="14230" width="6.375" style="417" customWidth="1"/>
    <col min="14231" max="14231" width="9" style="417" customWidth="1"/>
    <col min="14232" max="14232" width="5.5" style="417" customWidth="1"/>
    <col min="14233" max="14268" width="9" style="417" customWidth="1"/>
    <col min="14269" max="14269" width="15.375" style="417" bestFit="1" customWidth="1"/>
    <col min="14270" max="14270" width="16.5" style="417" bestFit="1" customWidth="1"/>
    <col min="14271" max="14276" width="9" style="417" customWidth="1"/>
    <col min="14277" max="14283" width="6" style="417" customWidth="1"/>
    <col min="14284" max="14301" width="5.25" style="417" customWidth="1"/>
    <col min="14302" max="14304" width="6.625" style="417" customWidth="1"/>
    <col min="14305" max="14307" width="9" style="417" customWidth="1"/>
    <col min="14308" max="14308" width="10.75" style="417" customWidth="1"/>
    <col min="14309" max="14311" width="9" style="417" customWidth="1"/>
    <col min="14312" max="14312" width="10.25" style="417" bestFit="1" customWidth="1"/>
    <col min="14313" max="14315" width="9" style="417" customWidth="1"/>
    <col min="14316" max="14316" width="9.25" style="417" bestFit="1" customWidth="1"/>
    <col min="14317" max="14318" width="9" style="417" customWidth="1"/>
    <col min="14319" max="14319" width="9.125" style="417" bestFit="1" customWidth="1"/>
    <col min="14320" max="14320" width="9.5" style="417" bestFit="1" customWidth="1"/>
    <col min="14321" max="14322" width="5.375" style="417" customWidth="1"/>
    <col min="14323" max="14323" width="9.25" style="417" bestFit="1" customWidth="1"/>
    <col min="14324" max="14324" width="10.25" style="417" bestFit="1" customWidth="1"/>
    <col min="14325" max="14325" width="7.875" style="417" customWidth="1"/>
    <col min="14326" max="14328" width="5.5" style="417" customWidth="1"/>
    <col min="14329" max="14332" width="8.5" style="417" customWidth="1"/>
    <col min="14333" max="14333" width="12" style="417" customWidth="1"/>
    <col min="14334" max="14354" width="8.5" style="417" customWidth="1"/>
    <col min="14355" max="14356" width="6.75" style="417" customWidth="1"/>
    <col min="14357" max="14358" width="8.625" style="417" customWidth="1"/>
    <col min="14359" max="14361" width="6.75" style="417" customWidth="1"/>
    <col min="14362" max="14367" width="6.375" style="417" customWidth="1"/>
    <col min="14368" max="14368" width="9" style="417" customWidth="1"/>
    <col min="14369" max="14369" width="6.375" style="417" customWidth="1"/>
    <col min="14370" max="14376" width="6.25" style="417" customWidth="1"/>
    <col min="14377" max="14382" width="9" style="417" customWidth="1"/>
    <col min="14383" max="14386" width="6.375" style="417" customWidth="1"/>
    <col min="14387" max="14395" width="9" style="417" customWidth="1"/>
    <col min="14396" max="14453" width="3.625" style="417" customWidth="1"/>
    <col min="14454" max="14458" width="9" style="417" customWidth="1"/>
    <col min="14459" max="14468" width="8.25" style="417"/>
    <col min="14469" max="14469" width="14" style="417" customWidth="1"/>
    <col min="14470" max="14472" width="8.125" style="417" customWidth="1"/>
    <col min="14473" max="14478" width="6" style="417" customWidth="1"/>
    <col min="14479" max="14480" width="9" style="417" customWidth="1"/>
    <col min="14481" max="14481" width="16.375" style="417" customWidth="1"/>
    <col min="14482" max="14482" width="9" style="417" customWidth="1"/>
    <col min="14483" max="14484" width="6.875" style="417" customWidth="1"/>
    <col min="14485" max="14486" width="6.375" style="417" customWidth="1"/>
    <col min="14487" max="14487" width="9" style="417" customWidth="1"/>
    <col min="14488" max="14488" width="5.5" style="417" customWidth="1"/>
    <col min="14489" max="14524" width="9" style="417" customWidth="1"/>
    <col min="14525" max="14525" width="15.375" style="417" bestFit="1" customWidth="1"/>
    <col min="14526" max="14526" width="16.5" style="417" bestFit="1" customWidth="1"/>
    <col min="14527" max="14532" width="9" style="417" customWidth="1"/>
    <col min="14533" max="14539" width="6" style="417" customWidth="1"/>
    <col min="14540" max="14557" width="5.25" style="417" customWidth="1"/>
    <col min="14558" max="14560" width="6.625" style="417" customWidth="1"/>
    <col min="14561" max="14563" width="9" style="417" customWidth="1"/>
    <col min="14564" max="14564" width="10.75" style="417" customWidth="1"/>
    <col min="14565" max="14567" width="9" style="417" customWidth="1"/>
    <col min="14568" max="14568" width="10.25" style="417" bestFit="1" customWidth="1"/>
    <col min="14569" max="14571" width="9" style="417" customWidth="1"/>
    <col min="14572" max="14572" width="9.25" style="417" bestFit="1" customWidth="1"/>
    <col min="14573" max="14574" width="9" style="417" customWidth="1"/>
    <col min="14575" max="14575" width="9.125" style="417" bestFit="1" customWidth="1"/>
    <col min="14576" max="14576" width="9.5" style="417" bestFit="1" customWidth="1"/>
    <col min="14577" max="14578" width="5.375" style="417" customWidth="1"/>
    <col min="14579" max="14579" width="9.25" style="417" bestFit="1" customWidth="1"/>
    <col min="14580" max="14580" width="10.25" style="417" bestFit="1" customWidth="1"/>
    <col min="14581" max="14581" width="7.875" style="417" customWidth="1"/>
    <col min="14582" max="14584" width="5.5" style="417" customWidth="1"/>
    <col min="14585" max="14588" width="8.5" style="417" customWidth="1"/>
    <col min="14589" max="14589" width="12" style="417" customWidth="1"/>
    <col min="14590" max="14610" width="8.5" style="417" customWidth="1"/>
    <col min="14611" max="14612" width="6.75" style="417" customWidth="1"/>
    <col min="14613" max="14614" width="8.625" style="417" customWidth="1"/>
    <col min="14615" max="14617" width="6.75" style="417" customWidth="1"/>
    <col min="14618" max="14623" width="6.375" style="417" customWidth="1"/>
    <col min="14624" max="14624" width="9" style="417" customWidth="1"/>
    <col min="14625" max="14625" width="6.375" style="417" customWidth="1"/>
    <col min="14626" max="14632" width="6.25" style="417" customWidth="1"/>
    <col min="14633" max="14638" width="9" style="417" customWidth="1"/>
    <col min="14639" max="14642" width="6.375" style="417" customWidth="1"/>
    <col min="14643" max="14651" width="9" style="417" customWidth="1"/>
    <col min="14652" max="14709" width="3.625" style="417" customWidth="1"/>
    <col min="14710" max="14714" width="9" style="417" customWidth="1"/>
    <col min="14715" max="14724" width="8.25" style="417"/>
    <col min="14725" max="14725" width="14" style="417" customWidth="1"/>
    <col min="14726" max="14728" width="8.125" style="417" customWidth="1"/>
    <col min="14729" max="14734" width="6" style="417" customWidth="1"/>
    <col min="14735" max="14736" width="9" style="417" customWidth="1"/>
    <col min="14737" max="14737" width="16.375" style="417" customWidth="1"/>
    <col min="14738" max="14738" width="9" style="417" customWidth="1"/>
    <col min="14739" max="14740" width="6.875" style="417" customWidth="1"/>
    <col min="14741" max="14742" width="6.375" style="417" customWidth="1"/>
    <col min="14743" max="14743" width="9" style="417" customWidth="1"/>
    <col min="14744" max="14744" width="5.5" style="417" customWidth="1"/>
    <col min="14745" max="14780" width="9" style="417" customWidth="1"/>
    <col min="14781" max="14781" width="15.375" style="417" bestFit="1" customWidth="1"/>
    <col min="14782" max="14782" width="16.5" style="417" bestFit="1" customWidth="1"/>
    <col min="14783" max="14788" width="9" style="417" customWidth="1"/>
    <col min="14789" max="14795" width="6" style="417" customWidth="1"/>
    <col min="14796" max="14813" width="5.25" style="417" customWidth="1"/>
    <col min="14814" max="14816" width="6.625" style="417" customWidth="1"/>
    <col min="14817" max="14819" width="9" style="417" customWidth="1"/>
    <col min="14820" max="14820" width="10.75" style="417" customWidth="1"/>
    <col min="14821" max="14823" width="9" style="417" customWidth="1"/>
    <col min="14824" max="14824" width="10.25" style="417" bestFit="1" customWidth="1"/>
    <col min="14825" max="14827" width="9" style="417" customWidth="1"/>
    <col min="14828" max="14828" width="9.25" style="417" bestFit="1" customWidth="1"/>
    <col min="14829" max="14830" width="9" style="417" customWidth="1"/>
    <col min="14831" max="14831" width="9.125" style="417" bestFit="1" customWidth="1"/>
    <col min="14832" max="14832" width="9.5" style="417" bestFit="1" customWidth="1"/>
    <col min="14833" max="14834" width="5.375" style="417" customWidth="1"/>
    <col min="14835" max="14835" width="9.25" style="417" bestFit="1" customWidth="1"/>
    <col min="14836" max="14836" width="10.25" style="417" bestFit="1" customWidth="1"/>
    <col min="14837" max="14837" width="7.875" style="417" customWidth="1"/>
    <col min="14838" max="14840" width="5.5" style="417" customWidth="1"/>
    <col min="14841" max="14844" width="8.5" style="417" customWidth="1"/>
    <col min="14845" max="14845" width="12" style="417" customWidth="1"/>
    <col min="14846" max="14866" width="8.5" style="417" customWidth="1"/>
    <col min="14867" max="14868" width="6.75" style="417" customWidth="1"/>
    <col min="14869" max="14870" width="8.625" style="417" customWidth="1"/>
    <col min="14871" max="14873" width="6.75" style="417" customWidth="1"/>
    <col min="14874" max="14879" width="6.375" style="417" customWidth="1"/>
    <col min="14880" max="14880" width="9" style="417" customWidth="1"/>
    <col min="14881" max="14881" width="6.375" style="417" customWidth="1"/>
    <col min="14882" max="14888" width="6.25" style="417" customWidth="1"/>
    <col min="14889" max="14894" width="9" style="417" customWidth="1"/>
    <col min="14895" max="14898" width="6.375" style="417" customWidth="1"/>
    <col min="14899" max="14907" width="9" style="417" customWidth="1"/>
    <col min="14908" max="14965" width="3.625" style="417" customWidth="1"/>
    <col min="14966" max="14970" width="9" style="417" customWidth="1"/>
    <col min="14971" max="14980" width="8.25" style="417"/>
    <col min="14981" max="14981" width="14" style="417" customWidth="1"/>
    <col min="14982" max="14984" width="8.125" style="417" customWidth="1"/>
    <col min="14985" max="14990" width="6" style="417" customWidth="1"/>
    <col min="14991" max="14992" width="9" style="417" customWidth="1"/>
    <col min="14993" max="14993" width="16.375" style="417" customWidth="1"/>
    <col min="14994" max="14994" width="9" style="417" customWidth="1"/>
    <col min="14995" max="14996" width="6.875" style="417" customWidth="1"/>
    <col min="14997" max="14998" width="6.375" style="417" customWidth="1"/>
    <col min="14999" max="14999" width="9" style="417" customWidth="1"/>
    <col min="15000" max="15000" width="5.5" style="417" customWidth="1"/>
    <col min="15001" max="15036" width="9" style="417" customWidth="1"/>
    <col min="15037" max="15037" width="15.375" style="417" bestFit="1" customWidth="1"/>
    <col min="15038" max="15038" width="16.5" style="417" bestFit="1" customWidth="1"/>
    <col min="15039" max="15044" width="9" style="417" customWidth="1"/>
    <col min="15045" max="15051" width="6" style="417" customWidth="1"/>
    <col min="15052" max="15069" width="5.25" style="417" customWidth="1"/>
    <col min="15070" max="15072" width="6.625" style="417" customWidth="1"/>
    <col min="15073" max="15075" width="9" style="417" customWidth="1"/>
    <col min="15076" max="15076" width="10.75" style="417" customWidth="1"/>
    <col min="15077" max="15079" width="9" style="417" customWidth="1"/>
    <col min="15080" max="15080" width="10.25" style="417" bestFit="1" customWidth="1"/>
    <col min="15081" max="15083" width="9" style="417" customWidth="1"/>
    <col min="15084" max="15084" width="9.25" style="417" bestFit="1" customWidth="1"/>
    <col min="15085" max="15086" width="9" style="417" customWidth="1"/>
    <col min="15087" max="15087" width="9.125" style="417" bestFit="1" customWidth="1"/>
    <col min="15088" max="15088" width="9.5" style="417" bestFit="1" customWidth="1"/>
    <col min="15089" max="15090" width="5.375" style="417" customWidth="1"/>
    <col min="15091" max="15091" width="9.25" style="417" bestFit="1" customWidth="1"/>
    <col min="15092" max="15092" width="10.25" style="417" bestFit="1" customWidth="1"/>
    <col min="15093" max="15093" width="7.875" style="417" customWidth="1"/>
    <col min="15094" max="15096" width="5.5" style="417" customWidth="1"/>
    <col min="15097" max="15100" width="8.5" style="417" customWidth="1"/>
    <col min="15101" max="15101" width="12" style="417" customWidth="1"/>
    <col min="15102" max="15122" width="8.5" style="417" customWidth="1"/>
    <col min="15123" max="15124" width="6.75" style="417" customWidth="1"/>
    <col min="15125" max="15126" width="8.625" style="417" customWidth="1"/>
    <col min="15127" max="15129" width="6.75" style="417" customWidth="1"/>
    <col min="15130" max="15135" width="6.375" style="417" customWidth="1"/>
    <col min="15136" max="15136" width="9" style="417" customWidth="1"/>
    <col min="15137" max="15137" width="6.375" style="417" customWidth="1"/>
    <col min="15138" max="15144" width="6.25" style="417" customWidth="1"/>
    <col min="15145" max="15150" width="9" style="417" customWidth="1"/>
    <col min="15151" max="15154" width="6.375" style="417" customWidth="1"/>
    <col min="15155" max="15163" width="9" style="417" customWidth="1"/>
    <col min="15164" max="15221" width="3.625" style="417" customWidth="1"/>
    <col min="15222" max="15226" width="9" style="417" customWidth="1"/>
    <col min="15227" max="15236" width="8.25" style="417"/>
    <col min="15237" max="15237" width="14" style="417" customWidth="1"/>
    <col min="15238" max="15240" width="8.125" style="417" customWidth="1"/>
    <col min="15241" max="15246" width="6" style="417" customWidth="1"/>
    <col min="15247" max="15248" width="9" style="417" customWidth="1"/>
    <col min="15249" max="15249" width="16.375" style="417" customWidth="1"/>
    <col min="15250" max="15250" width="9" style="417" customWidth="1"/>
    <col min="15251" max="15252" width="6.875" style="417" customWidth="1"/>
    <col min="15253" max="15254" width="6.375" style="417" customWidth="1"/>
    <col min="15255" max="15255" width="9" style="417" customWidth="1"/>
    <col min="15256" max="15256" width="5.5" style="417" customWidth="1"/>
    <col min="15257" max="15292" width="9" style="417" customWidth="1"/>
    <col min="15293" max="15293" width="15.375" style="417" bestFit="1" customWidth="1"/>
    <col min="15294" max="15294" width="16.5" style="417" bestFit="1" customWidth="1"/>
    <col min="15295" max="15300" width="9" style="417" customWidth="1"/>
    <col min="15301" max="15307" width="6" style="417" customWidth="1"/>
    <col min="15308" max="15325" width="5.25" style="417" customWidth="1"/>
    <col min="15326" max="15328" width="6.625" style="417" customWidth="1"/>
    <col min="15329" max="15331" width="9" style="417" customWidth="1"/>
    <col min="15332" max="15332" width="10.75" style="417" customWidth="1"/>
    <col min="15333" max="15335" width="9" style="417" customWidth="1"/>
    <col min="15336" max="15336" width="10.25" style="417" bestFit="1" customWidth="1"/>
    <col min="15337" max="15339" width="9" style="417" customWidth="1"/>
    <col min="15340" max="15340" width="9.25" style="417" bestFit="1" customWidth="1"/>
    <col min="15341" max="15342" width="9" style="417" customWidth="1"/>
    <col min="15343" max="15343" width="9.125" style="417" bestFit="1" customWidth="1"/>
    <col min="15344" max="15344" width="9.5" style="417" bestFit="1" customWidth="1"/>
    <col min="15345" max="15346" width="5.375" style="417" customWidth="1"/>
    <col min="15347" max="15347" width="9.25" style="417" bestFit="1" customWidth="1"/>
    <col min="15348" max="15348" width="10.25" style="417" bestFit="1" customWidth="1"/>
    <col min="15349" max="15349" width="7.875" style="417" customWidth="1"/>
    <col min="15350" max="15352" width="5.5" style="417" customWidth="1"/>
    <col min="15353" max="15356" width="8.5" style="417" customWidth="1"/>
    <col min="15357" max="15357" width="12" style="417" customWidth="1"/>
    <col min="15358" max="15378" width="8.5" style="417" customWidth="1"/>
    <col min="15379" max="15380" width="6.75" style="417" customWidth="1"/>
    <col min="15381" max="15382" width="8.625" style="417" customWidth="1"/>
    <col min="15383" max="15385" width="6.75" style="417" customWidth="1"/>
    <col min="15386" max="15391" width="6.375" style="417" customWidth="1"/>
    <col min="15392" max="15392" width="9" style="417" customWidth="1"/>
    <col min="15393" max="15393" width="6.375" style="417" customWidth="1"/>
    <col min="15394" max="15400" width="6.25" style="417" customWidth="1"/>
    <col min="15401" max="15406" width="9" style="417" customWidth="1"/>
    <col min="15407" max="15410" width="6.375" style="417" customWidth="1"/>
    <col min="15411" max="15419" width="9" style="417" customWidth="1"/>
    <col min="15420" max="15477" width="3.625" style="417" customWidth="1"/>
    <col min="15478" max="15482" width="9" style="417" customWidth="1"/>
    <col min="15483" max="15492" width="8.25" style="417"/>
    <col min="15493" max="15493" width="14" style="417" customWidth="1"/>
    <col min="15494" max="15496" width="8.125" style="417" customWidth="1"/>
    <col min="15497" max="15502" width="6" style="417" customWidth="1"/>
    <col min="15503" max="15504" width="9" style="417" customWidth="1"/>
    <col min="15505" max="15505" width="16.375" style="417" customWidth="1"/>
    <col min="15506" max="15506" width="9" style="417" customWidth="1"/>
    <col min="15507" max="15508" width="6.875" style="417" customWidth="1"/>
    <col min="15509" max="15510" width="6.375" style="417" customWidth="1"/>
    <col min="15511" max="15511" width="9" style="417" customWidth="1"/>
    <col min="15512" max="15512" width="5.5" style="417" customWidth="1"/>
    <col min="15513" max="15548" width="9" style="417" customWidth="1"/>
    <col min="15549" max="15549" width="15.375" style="417" bestFit="1" customWidth="1"/>
    <col min="15550" max="15550" width="16.5" style="417" bestFit="1" customWidth="1"/>
    <col min="15551" max="15556" width="9" style="417" customWidth="1"/>
    <col min="15557" max="15563" width="6" style="417" customWidth="1"/>
    <col min="15564" max="15581" width="5.25" style="417" customWidth="1"/>
    <col min="15582" max="15584" width="6.625" style="417" customWidth="1"/>
    <col min="15585" max="15587" width="9" style="417" customWidth="1"/>
    <col min="15588" max="15588" width="10.75" style="417" customWidth="1"/>
    <col min="15589" max="15591" width="9" style="417" customWidth="1"/>
    <col min="15592" max="15592" width="10.25" style="417" bestFit="1" customWidth="1"/>
    <col min="15593" max="15595" width="9" style="417" customWidth="1"/>
    <col min="15596" max="15596" width="9.25" style="417" bestFit="1" customWidth="1"/>
    <col min="15597" max="15598" width="9" style="417" customWidth="1"/>
    <col min="15599" max="15599" width="9.125" style="417" bestFit="1" customWidth="1"/>
    <col min="15600" max="15600" width="9.5" style="417" bestFit="1" customWidth="1"/>
    <col min="15601" max="15602" width="5.375" style="417" customWidth="1"/>
    <col min="15603" max="15603" width="9.25" style="417" bestFit="1" customWidth="1"/>
    <col min="15604" max="15604" width="10.25" style="417" bestFit="1" customWidth="1"/>
    <col min="15605" max="15605" width="7.875" style="417" customWidth="1"/>
    <col min="15606" max="15608" width="5.5" style="417" customWidth="1"/>
    <col min="15609" max="15612" width="8.5" style="417" customWidth="1"/>
    <col min="15613" max="15613" width="12" style="417" customWidth="1"/>
    <col min="15614" max="15634" width="8.5" style="417" customWidth="1"/>
    <col min="15635" max="15636" width="6.75" style="417" customWidth="1"/>
    <col min="15637" max="15638" width="8.625" style="417" customWidth="1"/>
    <col min="15639" max="15641" width="6.75" style="417" customWidth="1"/>
    <col min="15642" max="15647" width="6.375" style="417" customWidth="1"/>
    <col min="15648" max="15648" width="9" style="417" customWidth="1"/>
    <col min="15649" max="15649" width="6.375" style="417" customWidth="1"/>
    <col min="15650" max="15656" width="6.25" style="417" customWidth="1"/>
    <col min="15657" max="15662" width="9" style="417" customWidth="1"/>
    <col min="15663" max="15666" width="6.375" style="417" customWidth="1"/>
    <col min="15667" max="15675" width="9" style="417" customWidth="1"/>
    <col min="15676" max="15733" width="3.625" style="417" customWidth="1"/>
    <col min="15734" max="15738" width="9" style="417" customWidth="1"/>
    <col min="15739" max="15748" width="8.25" style="417"/>
    <col min="15749" max="15749" width="14" style="417" customWidth="1"/>
    <col min="15750" max="15752" width="8.125" style="417" customWidth="1"/>
    <col min="15753" max="15758" width="6" style="417" customWidth="1"/>
    <col min="15759" max="15760" width="9" style="417" customWidth="1"/>
    <col min="15761" max="15761" width="16.375" style="417" customWidth="1"/>
    <col min="15762" max="15762" width="9" style="417" customWidth="1"/>
    <col min="15763" max="15764" width="6.875" style="417" customWidth="1"/>
    <col min="15765" max="15766" width="6.375" style="417" customWidth="1"/>
    <col min="15767" max="15767" width="9" style="417" customWidth="1"/>
    <col min="15768" max="15768" width="5.5" style="417" customWidth="1"/>
    <col min="15769" max="15804" width="9" style="417" customWidth="1"/>
    <col min="15805" max="15805" width="15.375" style="417" bestFit="1" customWidth="1"/>
    <col min="15806" max="15806" width="16.5" style="417" bestFit="1" customWidth="1"/>
    <col min="15807" max="15812" width="9" style="417" customWidth="1"/>
    <col min="15813" max="15819" width="6" style="417" customWidth="1"/>
    <col min="15820" max="15837" width="5.25" style="417" customWidth="1"/>
    <col min="15838" max="15840" width="6.625" style="417" customWidth="1"/>
    <col min="15841" max="15843" width="9" style="417" customWidth="1"/>
    <col min="15844" max="15844" width="10.75" style="417" customWidth="1"/>
    <col min="15845" max="15847" width="9" style="417" customWidth="1"/>
    <col min="15848" max="15848" width="10.25" style="417" bestFit="1" customWidth="1"/>
    <col min="15849" max="15851" width="9" style="417" customWidth="1"/>
    <col min="15852" max="15852" width="9.25" style="417" bestFit="1" customWidth="1"/>
    <col min="15853" max="15854" width="9" style="417" customWidth="1"/>
    <col min="15855" max="15855" width="9.125" style="417" bestFit="1" customWidth="1"/>
    <col min="15856" max="15856" width="9.5" style="417" bestFit="1" customWidth="1"/>
    <col min="15857" max="15858" width="5.375" style="417" customWidth="1"/>
    <col min="15859" max="15859" width="9.25" style="417" bestFit="1" customWidth="1"/>
    <col min="15860" max="15860" width="10.25" style="417" bestFit="1" customWidth="1"/>
    <col min="15861" max="15861" width="7.875" style="417" customWidth="1"/>
    <col min="15862" max="15864" width="5.5" style="417" customWidth="1"/>
    <col min="15865" max="15868" width="8.5" style="417" customWidth="1"/>
    <col min="15869" max="15869" width="12" style="417" customWidth="1"/>
    <col min="15870" max="15890" width="8.5" style="417" customWidth="1"/>
    <col min="15891" max="15892" width="6.75" style="417" customWidth="1"/>
    <col min="15893" max="15894" width="8.625" style="417" customWidth="1"/>
    <col min="15895" max="15897" width="6.75" style="417" customWidth="1"/>
    <col min="15898" max="15903" width="6.375" style="417" customWidth="1"/>
    <col min="15904" max="15904" width="9" style="417" customWidth="1"/>
    <col min="15905" max="15905" width="6.375" style="417" customWidth="1"/>
    <col min="15906" max="15912" width="6.25" style="417" customWidth="1"/>
    <col min="15913" max="15918" width="9" style="417" customWidth="1"/>
    <col min="15919" max="15922" width="6.375" style="417" customWidth="1"/>
    <col min="15923" max="15931" width="9" style="417" customWidth="1"/>
    <col min="15932" max="15989" width="3.625" style="417" customWidth="1"/>
    <col min="15990" max="15994" width="9" style="417" customWidth="1"/>
    <col min="15995" max="16004" width="8.25" style="417"/>
    <col min="16005" max="16005" width="14" style="417" customWidth="1"/>
    <col min="16006" max="16008" width="8.125" style="417" customWidth="1"/>
    <col min="16009" max="16014" width="6" style="417" customWidth="1"/>
    <col min="16015" max="16016" width="9" style="417" customWidth="1"/>
    <col min="16017" max="16017" width="16.375" style="417" customWidth="1"/>
    <col min="16018" max="16018" width="9" style="417" customWidth="1"/>
    <col min="16019" max="16020" width="6.875" style="417" customWidth="1"/>
    <col min="16021" max="16022" width="6.375" style="417" customWidth="1"/>
    <col min="16023" max="16023" width="9" style="417" customWidth="1"/>
    <col min="16024" max="16024" width="5.5" style="417" customWidth="1"/>
    <col min="16025" max="16060" width="9" style="417" customWidth="1"/>
    <col min="16061" max="16061" width="15.375" style="417" bestFit="1" customWidth="1"/>
    <col min="16062" max="16062" width="16.5" style="417" bestFit="1" customWidth="1"/>
    <col min="16063" max="16068" width="9" style="417" customWidth="1"/>
    <col min="16069" max="16075" width="6" style="417" customWidth="1"/>
    <col min="16076" max="16093" width="5.25" style="417" customWidth="1"/>
    <col min="16094" max="16096" width="6.625" style="417" customWidth="1"/>
    <col min="16097" max="16099" width="9" style="417" customWidth="1"/>
    <col min="16100" max="16100" width="10.75" style="417" customWidth="1"/>
    <col min="16101" max="16103" width="9" style="417" customWidth="1"/>
    <col min="16104" max="16104" width="10.25" style="417" bestFit="1" customWidth="1"/>
    <col min="16105" max="16107" width="9" style="417" customWidth="1"/>
    <col min="16108" max="16108" width="9.25" style="417" bestFit="1" customWidth="1"/>
    <col min="16109" max="16110" width="9" style="417" customWidth="1"/>
    <col min="16111" max="16111" width="9.125" style="417" bestFit="1" customWidth="1"/>
    <col min="16112" max="16112" width="9.5" style="417" bestFit="1" customWidth="1"/>
    <col min="16113" max="16114" width="5.375" style="417" customWidth="1"/>
    <col min="16115" max="16115" width="9.25" style="417" bestFit="1" customWidth="1"/>
    <col min="16116" max="16116" width="10.25" style="417" bestFit="1" customWidth="1"/>
    <col min="16117" max="16117" width="7.875" style="417" customWidth="1"/>
    <col min="16118" max="16120" width="5.5" style="417" customWidth="1"/>
    <col min="16121" max="16124" width="8.5" style="417" customWidth="1"/>
    <col min="16125" max="16125" width="12" style="417" customWidth="1"/>
    <col min="16126" max="16146" width="8.5" style="417" customWidth="1"/>
    <col min="16147" max="16148" width="6.75" style="417" customWidth="1"/>
    <col min="16149" max="16150" width="8.625" style="417" customWidth="1"/>
    <col min="16151" max="16153" width="6.75" style="417" customWidth="1"/>
    <col min="16154" max="16159" width="6.375" style="417" customWidth="1"/>
    <col min="16160" max="16160" width="9" style="417" customWidth="1"/>
    <col min="16161" max="16161" width="6.375" style="417" customWidth="1"/>
    <col min="16162" max="16168" width="6.25" style="417" customWidth="1"/>
    <col min="16169" max="16174" width="9" style="417" customWidth="1"/>
    <col min="16175" max="16178" width="6.375" style="417" customWidth="1"/>
    <col min="16179" max="16187" width="9" style="417" customWidth="1"/>
    <col min="16188" max="16245" width="3.625" style="417" customWidth="1"/>
    <col min="16246" max="16250" width="9" style="417" customWidth="1"/>
    <col min="16251" max="16260" width="8.25" style="417"/>
    <col min="16261" max="16261" width="14" style="417" customWidth="1"/>
    <col min="16262" max="16264" width="8.125" style="417" customWidth="1"/>
    <col min="16265" max="16270" width="6" style="417" customWidth="1"/>
    <col min="16271" max="16272" width="9" style="417" customWidth="1"/>
    <col min="16273" max="16273" width="16.375" style="417" customWidth="1"/>
    <col min="16274" max="16274" width="9" style="417" customWidth="1"/>
    <col min="16275" max="16276" width="6.875" style="417" customWidth="1"/>
    <col min="16277" max="16278" width="6.375" style="417" customWidth="1"/>
    <col min="16279" max="16279" width="9" style="417" customWidth="1"/>
    <col min="16280" max="16280" width="5.5" style="417" customWidth="1"/>
    <col min="16281" max="16316" width="9" style="417" customWidth="1"/>
    <col min="16317" max="16317" width="15.375" style="417" bestFit="1" customWidth="1"/>
    <col min="16318" max="16318" width="16.5" style="417" bestFit="1" customWidth="1"/>
    <col min="16319" max="16324" width="9" style="417" customWidth="1"/>
    <col min="16325" max="16331" width="6" style="417" customWidth="1"/>
    <col min="16332" max="16349" width="5.25" style="417" customWidth="1"/>
    <col min="16350" max="16352" width="6.625" style="417" customWidth="1"/>
    <col min="16353" max="16355" width="9" style="417" customWidth="1"/>
    <col min="16356" max="16356" width="10.75" style="417" customWidth="1"/>
    <col min="16357" max="16359" width="9" style="417" customWidth="1"/>
    <col min="16360" max="16360" width="10.25" style="417" bestFit="1" customWidth="1"/>
    <col min="16361" max="16363" width="9" style="417" customWidth="1"/>
    <col min="16364" max="16364" width="9.25" style="417" bestFit="1" customWidth="1"/>
    <col min="16365" max="16366" width="9" style="417" customWidth="1"/>
    <col min="16367" max="16367" width="9.125" style="417" bestFit="1" customWidth="1"/>
    <col min="16368" max="16368" width="9.5" style="417" bestFit="1" customWidth="1"/>
    <col min="16369" max="16370" width="5.375" style="417" customWidth="1"/>
    <col min="16371" max="16371" width="9.25" style="417" bestFit="1" customWidth="1"/>
    <col min="16372" max="16372" width="10.25" style="417" bestFit="1" customWidth="1"/>
    <col min="16373" max="16373" width="7.875" style="417" customWidth="1"/>
    <col min="16374" max="16376" width="5.5" style="417" customWidth="1"/>
    <col min="16377" max="16384" width="8.5" style="417" customWidth="1"/>
  </cols>
  <sheetData>
    <row r="1" spans="1:391" s="401" customFormat="1" ht="12">
      <c r="A1" s="400">
        <v>1</v>
      </c>
      <c r="B1" s="400">
        <v>2</v>
      </c>
      <c r="C1" s="400">
        <v>3</v>
      </c>
      <c r="D1" s="400">
        <v>4</v>
      </c>
      <c r="E1" s="400">
        <v>5</v>
      </c>
      <c r="F1" s="400">
        <v>6</v>
      </c>
      <c r="G1" s="400">
        <v>7</v>
      </c>
      <c r="H1" s="400">
        <v>8</v>
      </c>
      <c r="I1" s="400">
        <v>9</v>
      </c>
      <c r="J1" s="400">
        <v>10</v>
      </c>
      <c r="K1" s="400">
        <v>11</v>
      </c>
      <c r="L1" s="400">
        <v>12</v>
      </c>
      <c r="M1" s="400">
        <v>13</v>
      </c>
      <c r="N1" s="400">
        <v>14</v>
      </c>
      <c r="O1" s="400">
        <v>15</v>
      </c>
      <c r="P1" s="400">
        <v>16</v>
      </c>
      <c r="Q1" s="400">
        <v>17</v>
      </c>
      <c r="R1" s="400">
        <v>18</v>
      </c>
      <c r="S1" s="400">
        <v>19</v>
      </c>
      <c r="T1" s="400">
        <v>20</v>
      </c>
      <c r="U1" s="400">
        <v>21</v>
      </c>
      <c r="V1" s="400">
        <v>22</v>
      </c>
      <c r="W1" s="400">
        <v>23</v>
      </c>
      <c r="X1" s="400">
        <v>24</v>
      </c>
      <c r="Y1" s="400">
        <v>25</v>
      </c>
      <c r="Z1" s="400">
        <v>26</v>
      </c>
      <c r="AA1" s="400">
        <v>27</v>
      </c>
      <c r="AB1" s="400">
        <v>28</v>
      </c>
      <c r="AC1" s="400">
        <v>29</v>
      </c>
      <c r="AD1" s="400">
        <v>30</v>
      </c>
      <c r="AE1" s="400">
        <v>31</v>
      </c>
      <c r="AF1" s="400">
        <v>32</v>
      </c>
      <c r="AG1" s="400">
        <v>33</v>
      </c>
      <c r="AH1" s="400">
        <v>34</v>
      </c>
      <c r="AI1" s="400">
        <v>35</v>
      </c>
      <c r="AJ1" s="400">
        <v>36</v>
      </c>
      <c r="AK1" s="400">
        <v>37</v>
      </c>
      <c r="AL1" s="400">
        <v>38</v>
      </c>
      <c r="AM1" s="400">
        <v>39</v>
      </c>
      <c r="AN1" s="400">
        <v>40</v>
      </c>
      <c r="AO1" s="400">
        <v>41</v>
      </c>
      <c r="AP1" s="400">
        <v>42</v>
      </c>
      <c r="AQ1" s="400">
        <v>43</v>
      </c>
      <c r="AR1" s="400">
        <v>44</v>
      </c>
      <c r="AS1" s="400">
        <v>45</v>
      </c>
      <c r="AT1" s="400">
        <v>46</v>
      </c>
      <c r="AU1" s="400">
        <v>47</v>
      </c>
      <c r="AV1" s="400">
        <v>48</v>
      </c>
      <c r="AW1" s="400">
        <v>49</v>
      </c>
      <c r="AX1" s="400">
        <v>50</v>
      </c>
      <c r="AY1" s="400">
        <v>51</v>
      </c>
      <c r="AZ1" s="400">
        <v>52</v>
      </c>
      <c r="BA1" s="400">
        <v>53</v>
      </c>
      <c r="BB1" s="400">
        <v>54</v>
      </c>
      <c r="BC1" s="400">
        <v>55</v>
      </c>
      <c r="BD1" s="400">
        <v>56</v>
      </c>
      <c r="BE1" s="400">
        <v>57</v>
      </c>
      <c r="BF1" s="400">
        <v>58</v>
      </c>
      <c r="BG1" s="400">
        <v>59</v>
      </c>
      <c r="BH1" s="400">
        <v>60</v>
      </c>
      <c r="BI1" s="400">
        <v>61</v>
      </c>
      <c r="BJ1" s="400">
        <v>62</v>
      </c>
      <c r="BK1" s="400">
        <v>63</v>
      </c>
      <c r="BL1" s="400">
        <v>64</v>
      </c>
      <c r="BM1" s="400">
        <v>65</v>
      </c>
      <c r="BN1" s="400">
        <v>66</v>
      </c>
      <c r="BO1" s="400">
        <v>67</v>
      </c>
      <c r="BP1" s="400">
        <v>68</v>
      </c>
      <c r="BQ1" s="400">
        <v>69</v>
      </c>
      <c r="BR1" s="400">
        <v>70</v>
      </c>
      <c r="BS1" s="400">
        <v>71</v>
      </c>
      <c r="BT1" s="400">
        <v>72</v>
      </c>
      <c r="BU1" s="400">
        <v>73</v>
      </c>
      <c r="BV1" s="400">
        <v>74</v>
      </c>
      <c r="BW1" s="400">
        <v>75</v>
      </c>
      <c r="BX1" s="400">
        <v>76</v>
      </c>
      <c r="BY1" s="400">
        <v>77</v>
      </c>
      <c r="BZ1" s="400">
        <v>78</v>
      </c>
      <c r="CA1" s="400">
        <v>79</v>
      </c>
      <c r="CB1" s="400">
        <v>80</v>
      </c>
      <c r="CC1" s="400">
        <v>81</v>
      </c>
      <c r="CD1" s="400">
        <v>82</v>
      </c>
      <c r="CE1" s="400">
        <v>83</v>
      </c>
      <c r="CF1" s="400">
        <v>84</v>
      </c>
      <c r="CG1" s="400">
        <v>85</v>
      </c>
      <c r="CH1" s="400">
        <v>86</v>
      </c>
      <c r="CI1" s="400">
        <v>87</v>
      </c>
      <c r="CJ1" s="400">
        <v>88</v>
      </c>
      <c r="CK1" s="400">
        <v>89</v>
      </c>
      <c r="CL1" s="400">
        <v>90</v>
      </c>
      <c r="CM1" s="400">
        <v>91</v>
      </c>
      <c r="CN1" s="400">
        <v>92</v>
      </c>
      <c r="CO1" s="400">
        <v>93</v>
      </c>
      <c r="CP1" s="400">
        <v>94</v>
      </c>
      <c r="CQ1" s="400">
        <v>95</v>
      </c>
      <c r="CR1" s="400">
        <v>96</v>
      </c>
      <c r="CS1" s="400">
        <v>97</v>
      </c>
      <c r="CT1" s="400">
        <v>98</v>
      </c>
      <c r="CU1" s="400">
        <v>99</v>
      </c>
      <c r="CV1" s="400">
        <v>100</v>
      </c>
      <c r="CW1" s="400">
        <v>101</v>
      </c>
      <c r="CX1" s="400">
        <v>102</v>
      </c>
      <c r="CY1" s="400">
        <v>103</v>
      </c>
      <c r="CZ1" s="400">
        <v>104</v>
      </c>
      <c r="DA1" s="400">
        <v>105</v>
      </c>
      <c r="DB1" s="400">
        <v>106</v>
      </c>
      <c r="DC1" s="400">
        <v>107</v>
      </c>
      <c r="DD1" s="400">
        <v>108</v>
      </c>
      <c r="DE1" s="400">
        <v>109</v>
      </c>
      <c r="DF1" s="400">
        <v>110</v>
      </c>
      <c r="DG1" s="400">
        <v>111</v>
      </c>
      <c r="DH1" s="400">
        <v>112</v>
      </c>
      <c r="DI1" s="400">
        <v>113</v>
      </c>
      <c r="DJ1" s="400">
        <v>114</v>
      </c>
      <c r="DK1" s="400">
        <v>115</v>
      </c>
      <c r="DL1" s="400">
        <v>116</v>
      </c>
      <c r="DM1" s="400">
        <v>117</v>
      </c>
      <c r="DN1" s="400">
        <v>118</v>
      </c>
      <c r="DO1" s="400">
        <v>119</v>
      </c>
      <c r="DP1" s="400">
        <v>120</v>
      </c>
      <c r="DQ1" s="400">
        <v>121</v>
      </c>
      <c r="DR1" s="400">
        <v>122</v>
      </c>
      <c r="DS1" s="400">
        <v>123</v>
      </c>
      <c r="DT1" s="400">
        <v>124</v>
      </c>
      <c r="DU1" s="400">
        <v>125</v>
      </c>
      <c r="DV1" s="400">
        <v>126</v>
      </c>
      <c r="DW1" s="400">
        <v>127</v>
      </c>
      <c r="DX1" s="400">
        <v>128</v>
      </c>
      <c r="DY1" s="400">
        <v>129</v>
      </c>
      <c r="DZ1" s="400">
        <v>130</v>
      </c>
      <c r="EA1" s="400">
        <v>131</v>
      </c>
      <c r="EB1" s="400">
        <v>132</v>
      </c>
      <c r="EC1" s="400">
        <v>133</v>
      </c>
      <c r="ED1" s="400">
        <v>134</v>
      </c>
      <c r="EE1" s="400">
        <v>135</v>
      </c>
      <c r="EF1" s="400">
        <v>136</v>
      </c>
      <c r="EG1" s="400">
        <v>137</v>
      </c>
      <c r="EH1" s="400">
        <v>138</v>
      </c>
      <c r="EI1" s="400">
        <v>139</v>
      </c>
      <c r="EJ1" s="400">
        <v>140</v>
      </c>
      <c r="EK1" s="400">
        <v>141</v>
      </c>
      <c r="EL1" s="400">
        <v>142</v>
      </c>
      <c r="EM1" s="400">
        <v>143</v>
      </c>
      <c r="EN1" s="400">
        <v>144</v>
      </c>
      <c r="EO1" s="400">
        <v>145</v>
      </c>
      <c r="EP1" s="400">
        <v>146</v>
      </c>
      <c r="EQ1" s="400">
        <v>147</v>
      </c>
      <c r="ER1" s="400">
        <v>148</v>
      </c>
      <c r="ES1" s="400">
        <v>149</v>
      </c>
      <c r="ET1" s="400">
        <v>150</v>
      </c>
      <c r="EU1" s="400">
        <v>151</v>
      </c>
      <c r="EV1" s="400">
        <v>152</v>
      </c>
      <c r="EW1" s="400">
        <v>153</v>
      </c>
      <c r="EX1" s="400">
        <v>154</v>
      </c>
      <c r="EY1" s="400">
        <v>155</v>
      </c>
      <c r="EZ1" s="400">
        <v>156</v>
      </c>
      <c r="FA1" s="400">
        <v>157</v>
      </c>
      <c r="FB1" s="400">
        <v>158</v>
      </c>
      <c r="FC1" s="400">
        <v>159</v>
      </c>
      <c r="FD1" s="400">
        <v>160</v>
      </c>
      <c r="FE1" s="400">
        <v>161</v>
      </c>
      <c r="FF1" s="400">
        <v>162</v>
      </c>
      <c r="FG1" s="400">
        <v>163</v>
      </c>
      <c r="FH1" s="400">
        <v>164</v>
      </c>
      <c r="FI1" s="400">
        <v>165</v>
      </c>
      <c r="FJ1" s="400">
        <v>166</v>
      </c>
      <c r="FK1" s="400">
        <v>167</v>
      </c>
      <c r="FL1" s="400">
        <v>168</v>
      </c>
      <c r="FM1" s="400">
        <v>169</v>
      </c>
      <c r="FN1" s="400">
        <v>170</v>
      </c>
      <c r="FO1" s="400">
        <v>171</v>
      </c>
      <c r="FP1" s="400">
        <v>172</v>
      </c>
      <c r="FQ1" s="400">
        <v>173</v>
      </c>
      <c r="FR1" s="400">
        <v>174</v>
      </c>
      <c r="FS1" s="400">
        <v>175</v>
      </c>
      <c r="FT1" s="400">
        <v>176</v>
      </c>
      <c r="FU1" s="400">
        <v>177</v>
      </c>
      <c r="FV1" s="400">
        <v>178</v>
      </c>
      <c r="FW1" s="400">
        <v>179</v>
      </c>
      <c r="FX1" s="400">
        <v>180</v>
      </c>
      <c r="FY1" s="400">
        <v>181</v>
      </c>
      <c r="FZ1" s="400">
        <v>182</v>
      </c>
      <c r="GA1" s="400">
        <v>183</v>
      </c>
      <c r="GB1" s="400">
        <v>184</v>
      </c>
      <c r="GC1" s="400">
        <v>185</v>
      </c>
      <c r="GD1" s="400">
        <v>186</v>
      </c>
      <c r="GE1" s="400">
        <v>187</v>
      </c>
      <c r="GF1" s="400">
        <v>188</v>
      </c>
      <c r="GG1" s="400">
        <v>189</v>
      </c>
      <c r="GH1" s="400">
        <v>190</v>
      </c>
      <c r="GI1" s="400">
        <v>191</v>
      </c>
      <c r="GJ1" s="400">
        <v>192</v>
      </c>
      <c r="GK1" s="400">
        <v>193</v>
      </c>
      <c r="GL1" s="400">
        <v>194</v>
      </c>
      <c r="GM1" s="400">
        <v>195</v>
      </c>
      <c r="GN1" s="400">
        <v>196</v>
      </c>
      <c r="GO1" s="400">
        <v>197</v>
      </c>
      <c r="GP1" s="400">
        <v>198</v>
      </c>
      <c r="GQ1" s="400">
        <v>199</v>
      </c>
      <c r="GR1" s="400">
        <v>200</v>
      </c>
      <c r="GS1" s="400">
        <v>201</v>
      </c>
      <c r="GT1" s="400">
        <v>202</v>
      </c>
      <c r="GU1" s="400">
        <v>203</v>
      </c>
      <c r="GV1" s="400">
        <v>204</v>
      </c>
      <c r="GW1" s="400">
        <v>205</v>
      </c>
      <c r="GX1" s="400">
        <v>206</v>
      </c>
      <c r="GY1" s="400">
        <v>207</v>
      </c>
      <c r="GZ1" s="400">
        <v>208</v>
      </c>
      <c r="HA1" s="400">
        <v>209</v>
      </c>
      <c r="HB1" s="400">
        <v>210</v>
      </c>
      <c r="HC1" s="400">
        <v>211</v>
      </c>
      <c r="HD1" s="400">
        <v>212</v>
      </c>
      <c r="HE1" s="400">
        <v>213</v>
      </c>
      <c r="HF1" s="400">
        <v>214</v>
      </c>
      <c r="HG1" s="400">
        <v>215</v>
      </c>
      <c r="HH1" s="400">
        <v>216</v>
      </c>
      <c r="HI1" s="400">
        <v>217</v>
      </c>
      <c r="HJ1" s="400">
        <v>218</v>
      </c>
      <c r="HK1" s="400">
        <v>219</v>
      </c>
      <c r="HL1" s="400">
        <v>220</v>
      </c>
      <c r="HM1" s="400">
        <v>221</v>
      </c>
      <c r="HN1" s="400">
        <v>222</v>
      </c>
      <c r="HO1" s="400">
        <v>223</v>
      </c>
      <c r="HP1" s="400">
        <v>224</v>
      </c>
      <c r="HQ1" s="400">
        <v>225</v>
      </c>
      <c r="HR1" s="400">
        <v>226</v>
      </c>
      <c r="HS1" s="400">
        <v>227</v>
      </c>
      <c r="HT1" s="400">
        <v>228</v>
      </c>
      <c r="HU1" s="400">
        <v>229</v>
      </c>
      <c r="HV1" s="400">
        <v>230</v>
      </c>
      <c r="HW1" s="400">
        <v>231</v>
      </c>
      <c r="HX1" s="400">
        <v>232</v>
      </c>
      <c r="HY1" s="400">
        <v>233</v>
      </c>
      <c r="HZ1" s="400">
        <v>234</v>
      </c>
      <c r="IA1" s="400">
        <v>235</v>
      </c>
      <c r="IB1" s="400">
        <v>236</v>
      </c>
      <c r="IC1" s="400">
        <v>237</v>
      </c>
      <c r="ID1" s="400">
        <v>238</v>
      </c>
      <c r="IE1" s="400">
        <v>239</v>
      </c>
      <c r="IF1" s="400">
        <v>240</v>
      </c>
      <c r="IG1" s="400">
        <v>241</v>
      </c>
      <c r="IH1" s="400">
        <v>242</v>
      </c>
      <c r="II1" s="400">
        <v>243</v>
      </c>
      <c r="IJ1" s="400">
        <v>244</v>
      </c>
      <c r="IK1" s="400">
        <v>245</v>
      </c>
      <c r="IL1" s="400">
        <v>246</v>
      </c>
      <c r="IM1" s="400">
        <v>247</v>
      </c>
      <c r="IN1" s="400">
        <v>248</v>
      </c>
      <c r="IO1" s="400">
        <v>249</v>
      </c>
      <c r="IP1" s="400">
        <v>250</v>
      </c>
      <c r="IQ1" s="400">
        <v>251</v>
      </c>
      <c r="IR1" s="400">
        <v>252</v>
      </c>
      <c r="IS1" s="400">
        <v>253</v>
      </c>
      <c r="IT1" s="400">
        <v>254</v>
      </c>
      <c r="IU1" s="400">
        <v>255</v>
      </c>
      <c r="IV1" s="400">
        <v>256</v>
      </c>
      <c r="IW1" s="400">
        <v>257</v>
      </c>
      <c r="IX1" s="400">
        <v>258</v>
      </c>
      <c r="IY1" s="400">
        <v>259</v>
      </c>
      <c r="IZ1" s="400">
        <v>260</v>
      </c>
      <c r="JA1" s="400">
        <v>261</v>
      </c>
      <c r="JB1" s="400">
        <v>262</v>
      </c>
      <c r="JC1" s="400">
        <v>263</v>
      </c>
      <c r="JD1" s="400">
        <v>264</v>
      </c>
      <c r="JE1" s="400">
        <v>265</v>
      </c>
      <c r="JF1" s="400">
        <v>266</v>
      </c>
      <c r="JG1" s="400">
        <v>267</v>
      </c>
      <c r="JH1" s="400">
        <v>268</v>
      </c>
      <c r="JI1" s="400">
        <v>269</v>
      </c>
      <c r="JJ1" s="400">
        <v>270</v>
      </c>
      <c r="JK1" s="400">
        <v>271</v>
      </c>
      <c r="JL1" s="400">
        <v>272</v>
      </c>
      <c r="JM1" s="400">
        <v>273</v>
      </c>
      <c r="JN1" s="400">
        <v>274</v>
      </c>
      <c r="JO1" s="400">
        <v>275</v>
      </c>
      <c r="JP1" s="400">
        <v>276</v>
      </c>
      <c r="JQ1" s="400">
        <v>277</v>
      </c>
      <c r="JR1" s="400">
        <v>278</v>
      </c>
      <c r="JS1" s="400">
        <v>279</v>
      </c>
      <c r="JT1" s="400">
        <v>280</v>
      </c>
      <c r="JU1" s="400">
        <v>281</v>
      </c>
      <c r="JV1" s="400">
        <v>282</v>
      </c>
      <c r="JW1" s="400">
        <v>283</v>
      </c>
      <c r="JX1" s="400">
        <v>284</v>
      </c>
      <c r="JY1" s="400">
        <v>285</v>
      </c>
      <c r="JZ1" s="400">
        <v>286</v>
      </c>
      <c r="KA1" s="400">
        <v>287</v>
      </c>
      <c r="KB1" s="400">
        <v>288</v>
      </c>
      <c r="KC1" s="400">
        <v>289</v>
      </c>
      <c r="KD1" s="400">
        <v>290</v>
      </c>
      <c r="KE1" s="400">
        <v>291</v>
      </c>
      <c r="KF1" s="400">
        <v>292</v>
      </c>
      <c r="KG1" s="400">
        <v>293</v>
      </c>
      <c r="KH1" s="400">
        <v>294</v>
      </c>
      <c r="KI1" s="400">
        <v>295</v>
      </c>
      <c r="KJ1" s="400">
        <v>296</v>
      </c>
      <c r="KK1" s="400">
        <v>297</v>
      </c>
      <c r="KL1" s="400">
        <v>298</v>
      </c>
      <c r="KM1" s="400">
        <v>299</v>
      </c>
      <c r="KN1" s="400">
        <v>300</v>
      </c>
      <c r="KO1" s="400">
        <v>301</v>
      </c>
      <c r="KP1" s="400">
        <v>302</v>
      </c>
      <c r="KQ1" s="400">
        <v>303</v>
      </c>
      <c r="KR1" s="400">
        <v>304</v>
      </c>
      <c r="KS1" s="400">
        <v>305</v>
      </c>
      <c r="KT1" s="400">
        <v>306</v>
      </c>
      <c r="KU1" s="400">
        <v>307</v>
      </c>
      <c r="KV1" s="400">
        <v>308</v>
      </c>
      <c r="KW1" s="400">
        <v>309</v>
      </c>
      <c r="KX1" s="400">
        <v>310</v>
      </c>
      <c r="KY1" s="400">
        <v>311</v>
      </c>
      <c r="KZ1" s="400">
        <v>312</v>
      </c>
      <c r="LA1" s="400">
        <v>313</v>
      </c>
      <c r="LB1" s="400">
        <v>314</v>
      </c>
      <c r="LC1" s="400">
        <v>315</v>
      </c>
      <c r="LD1" s="400">
        <v>316</v>
      </c>
      <c r="LE1" s="400">
        <v>317</v>
      </c>
      <c r="LF1" s="400">
        <v>318</v>
      </c>
      <c r="LG1" s="400">
        <v>319</v>
      </c>
      <c r="LH1" s="400">
        <v>320</v>
      </c>
      <c r="LI1" s="400">
        <v>321</v>
      </c>
      <c r="LJ1" s="400">
        <v>322</v>
      </c>
      <c r="LK1" s="400">
        <v>323</v>
      </c>
      <c r="LL1" s="400">
        <v>324</v>
      </c>
      <c r="LM1" s="400">
        <v>325</v>
      </c>
      <c r="LN1" s="400">
        <v>326</v>
      </c>
      <c r="LO1" s="400">
        <v>327</v>
      </c>
      <c r="LP1" s="400">
        <v>328</v>
      </c>
      <c r="LQ1" s="400">
        <v>329</v>
      </c>
      <c r="LR1" s="400">
        <v>330</v>
      </c>
      <c r="LS1" s="400">
        <v>331</v>
      </c>
      <c r="LT1" s="400">
        <v>332</v>
      </c>
      <c r="LU1" s="400">
        <v>333</v>
      </c>
      <c r="LV1" s="400">
        <v>334</v>
      </c>
      <c r="LW1" s="400">
        <v>335</v>
      </c>
      <c r="LX1" s="400">
        <v>336</v>
      </c>
      <c r="LY1" s="400">
        <v>337</v>
      </c>
      <c r="LZ1" s="400">
        <v>338</v>
      </c>
      <c r="MA1" s="400">
        <v>339</v>
      </c>
      <c r="MB1" s="400">
        <v>340</v>
      </c>
      <c r="MC1" s="400">
        <v>341</v>
      </c>
      <c r="MD1" s="400">
        <v>342</v>
      </c>
      <c r="ME1" s="400">
        <v>343</v>
      </c>
      <c r="MF1" s="400">
        <v>344</v>
      </c>
      <c r="MG1" s="400">
        <v>345</v>
      </c>
      <c r="MH1" s="400">
        <v>346</v>
      </c>
      <c r="MI1" s="400">
        <v>347</v>
      </c>
      <c r="MJ1" s="400">
        <v>348</v>
      </c>
      <c r="MK1" s="400">
        <v>349</v>
      </c>
      <c r="ML1" s="400">
        <v>350</v>
      </c>
      <c r="MM1" s="400">
        <v>351</v>
      </c>
      <c r="MN1" s="400">
        <v>352</v>
      </c>
      <c r="MO1" s="400">
        <v>353</v>
      </c>
      <c r="MP1" s="400">
        <v>354</v>
      </c>
      <c r="MQ1" s="400">
        <v>355</v>
      </c>
      <c r="MR1" s="400">
        <v>356</v>
      </c>
      <c r="MS1" s="400">
        <v>357</v>
      </c>
      <c r="MT1" s="400">
        <v>358</v>
      </c>
      <c r="MU1" s="400">
        <v>359</v>
      </c>
      <c r="MV1" s="400">
        <v>360</v>
      </c>
      <c r="MW1" s="400">
        <v>361</v>
      </c>
      <c r="MX1" s="400">
        <v>362</v>
      </c>
      <c r="MY1" s="400">
        <v>363</v>
      </c>
      <c r="MZ1" s="400">
        <v>364</v>
      </c>
      <c r="NA1" s="400">
        <v>365</v>
      </c>
      <c r="NB1" s="400">
        <v>366</v>
      </c>
      <c r="NC1" s="400">
        <v>367</v>
      </c>
      <c r="ND1" s="400">
        <v>368</v>
      </c>
      <c r="NE1" s="400">
        <v>369</v>
      </c>
      <c r="NF1" s="400">
        <v>370</v>
      </c>
      <c r="NG1" s="400">
        <v>371</v>
      </c>
      <c r="NH1" s="400">
        <v>372</v>
      </c>
      <c r="NI1" s="400">
        <v>373</v>
      </c>
      <c r="NJ1" s="400">
        <v>374</v>
      </c>
      <c r="NK1" s="400">
        <v>375</v>
      </c>
      <c r="NL1" s="400">
        <v>376</v>
      </c>
      <c r="NM1" s="400">
        <v>377</v>
      </c>
      <c r="NN1" s="400">
        <v>378</v>
      </c>
      <c r="NO1" s="400">
        <v>379</v>
      </c>
      <c r="NP1" s="400">
        <v>380</v>
      </c>
      <c r="NQ1" s="400">
        <v>381</v>
      </c>
      <c r="NR1" s="400">
        <v>382</v>
      </c>
      <c r="NS1" s="400">
        <v>383</v>
      </c>
      <c r="NT1" s="400">
        <v>384</v>
      </c>
      <c r="NU1" s="400">
        <v>385</v>
      </c>
      <c r="NV1" s="400">
        <v>386</v>
      </c>
      <c r="NW1" s="400">
        <v>387</v>
      </c>
      <c r="NX1" s="400">
        <v>388</v>
      </c>
    </row>
    <row r="2" spans="1:391" s="403" customFormat="1" ht="24">
      <c r="A2" s="402" t="s">
        <v>64</v>
      </c>
      <c r="B2" s="402" t="s">
        <v>1777</v>
      </c>
      <c r="C2" s="402" t="s">
        <v>1778</v>
      </c>
      <c r="D2" s="402" t="s">
        <v>1779</v>
      </c>
      <c r="E2" s="402" t="s">
        <v>1780</v>
      </c>
      <c r="F2" s="402" t="s">
        <v>1781</v>
      </c>
      <c r="G2" s="402" t="s">
        <v>1782</v>
      </c>
      <c r="H2" s="402" t="s">
        <v>1783</v>
      </c>
      <c r="I2" s="402" t="s">
        <v>1784</v>
      </c>
      <c r="J2" s="402" t="s">
        <v>1785</v>
      </c>
      <c r="K2" s="450" t="s">
        <v>1786</v>
      </c>
      <c r="L2" s="450" t="s">
        <v>1787</v>
      </c>
      <c r="M2" s="450" t="s">
        <v>1788</v>
      </c>
      <c r="N2" s="450" t="s">
        <v>1789</v>
      </c>
      <c r="O2" s="450" t="s">
        <v>1790</v>
      </c>
      <c r="P2" s="450" t="s">
        <v>1791</v>
      </c>
      <c r="Q2" s="450" t="s">
        <v>1792</v>
      </c>
      <c r="R2" s="450" t="s">
        <v>1793</v>
      </c>
      <c r="S2" s="450" t="s">
        <v>1794</v>
      </c>
      <c r="T2" s="450" t="s">
        <v>1795</v>
      </c>
      <c r="U2" s="450" t="s">
        <v>1796</v>
      </c>
      <c r="V2" s="450" t="s">
        <v>1797</v>
      </c>
      <c r="W2" s="450" t="s">
        <v>1798</v>
      </c>
      <c r="X2" s="450" t="s">
        <v>1799</v>
      </c>
      <c r="Y2" s="450" t="s">
        <v>1800</v>
      </c>
      <c r="Z2" s="450" t="s">
        <v>1801</v>
      </c>
      <c r="AA2" s="450" t="s">
        <v>1802</v>
      </c>
      <c r="AB2" s="450" t="s">
        <v>1803</v>
      </c>
      <c r="AC2" s="450" t="s">
        <v>1804</v>
      </c>
      <c r="AD2" s="450" t="s">
        <v>1805</v>
      </c>
      <c r="AE2" s="450" t="s">
        <v>1806</v>
      </c>
      <c r="AF2" s="450" t="s">
        <v>1807</v>
      </c>
      <c r="AG2" s="450" t="s">
        <v>1808</v>
      </c>
      <c r="AH2" s="450" t="s">
        <v>1809</v>
      </c>
      <c r="AI2" s="450" t="s">
        <v>1810</v>
      </c>
      <c r="AJ2" s="450" t="s">
        <v>1811</v>
      </c>
      <c r="AK2" s="450" t="s">
        <v>1812</v>
      </c>
      <c r="AL2" s="450" t="s">
        <v>1813</v>
      </c>
      <c r="AM2" s="450" t="s">
        <v>1814</v>
      </c>
      <c r="AN2" s="450" t="s">
        <v>1815</v>
      </c>
      <c r="AO2" s="450" t="s">
        <v>1816</v>
      </c>
      <c r="AP2" s="450" t="s">
        <v>1817</v>
      </c>
      <c r="AQ2" s="450" t="s">
        <v>1818</v>
      </c>
      <c r="AR2" s="450" t="s">
        <v>1819</v>
      </c>
      <c r="AS2" s="450" t="s">
        <v>1820</v>
      </c>
      <c r="AT2" s="450" t="s">
        <v>1821</v>
      </c>
      <c r="AU2" s="450" t="s">
        <v>1822</v>
      </c>
      <c r="AV2" s="450" t="s">
        <v>1823</v>
      </c>
      <c r="AW2" s="450" t="s">
        <v>1824</v>
      </c>
      <c r="AX2" s="450" t="s">
        <v>1825</v>
      </c>
      <c r="AY2" s="450" t="s">
        <v>1826</v>
      </c>
      <c r="AZ2" s="450" t="s">
        <v>1827</v>
      </c>
      <c r="BA2" s="450" t="s">
        <v>1828</v>
      </c>
      <c r="BB2" s="450" t="s">
        <v>1829</v>
      </c>
      <c r="BC2" s="450" t="s">
        <v>1830</v>
      </c>
      <c r="BD2" s="450" t="s">
        <v>1831</v>
      </c>
      <c r="BE2" s="450" t="s">
        <v>1832</v>
      </c>
      <c r="BF2" s="450" t="s">
        <v>1833</v>
      </c>
      <c r="BG2" s="450" t="s">
        <v>1834</v>
      </c>
      <c r="BH2" s="450" t="s">
        <v>1835</v>
      </c>
      <c r="BI2" s="450" t="s">
        <v>1836</v>
      </c>
      <c r="BJ2" s="450" t="s">
        <v>1837</v>
      </c>
      <c r="BK2" s="450" t="s">
        <v>1838</v>
      </c>
      <c r="BL2" s="450" t="s">
        <v>1839</v>
      </c>
      <c r="BM2" s="450" t="s">
        <v>1840</v>
      </c>
      <c r="BN2" s="450" t="s">
        <v>1841</v>
      </c>
      <c r="BO2" s="450" t="s">
        <v>1842</v>
      </c>
      <c r="BP2" s="450" t="s">
        <v>1843</v>
      </c>
      <c r="BQ2" s="450" t="s">
        <v>1844</v>
      </c>
      <c r="BR2" s="450" t="s">
        <v>1845</v>
      </c>
      <c r="BS2" s="450" t="s">
        <v>1846</v>
      </c>
      <c r="BT2" s="450" t="s">
        <v>1847</v>
      </c>
      <c r="BU2" s="450" t="s">
        <v>166</v>
      </c>
      <c r="BV2" s="450" t="s">
        <v>168</v>
      </c>
      <c r="BW2" s="450" t="s">
        <v>169</v>
      </c>
      <c r="BX2" s="450" t="s">
        <v>170</v>
      </c>
      <c r="BY2" s="450" t="s">
        <v>171</v>
      </c>
      <c r="BZ2" s="450" t="s">
        <v>172</v>
      </c>
      <c r="CA2" s="450" t="s">
        <v>173</v>
      </c>
      <c r="CB2" s="450" t="s">
        <v>174</v>
      </c>
      <c r="CC2" s="450" t="s">
        <v>175</v>
      </c>
      <c r="CD2" s="450" t="s">
        <v>176</v>
      </c>
      <c r="CE2" s="450" t="s">
        <v>177</v>
      </c>
      <c r="CF2" s="450" t="s">
        <v>178</v>
      </c>
      <c r="CG2" s="450" t="s">
        <v>179</v>
      </c>
      <c r="CH2" s="450" t="s">
        <v>180</v>
      </c>
      <c r="CI2" s="450" t="s">
        <v>181</v>
      </c>
      <c r="CJ2" s="450" t="s">
        <v>182</v>
      </c>
      <c r="CK2" s="450" t="s">
        <v>184</v>
      </c>
      <c r="CL2" s="450" t="s">
        <v>1848</v>
      </c>
      <c r="CM2" s="450" t="s">
        <v>1849</v>
      </c>
      <c r="CN2" s="450" t="s">
        <v>1850</v>
      </c>
      <c r="CO2" s="450" t="s">
        <v>1851</v>
      </c>
      <c r="CP2" s="450" t="s">
        <v>1852</v>
      </c>
      <c r="CQ2" s="450" t="s">
        <v>1853</v>
      </c>
      <c r="CR2" s="450" t="s">
        <v>1854</v>
      </c>
      <c r="CS2" s="450" t="s">
        <v>1855</v>
      </c>
      <c r="CT2" s="450" t="s">
        <v>1856</v>
      </c>
      <c r="CU2" s="450" t="s">
        <v>1857</v>
      </c>
      <c r="CV2" s="450" t="s">
        <v>1858</v>
      </c>
      <c r="CW2" s="450" t="s">
        <v>1859</v>
      </c>
      <c r="CX2" s="450" t="s">
        <v>1860</v>
      </c>
      <c r="CY2" s="450" t="s">
        <v>1861</v>
      </c>
      <c r="CZ2" s="450" t="s">
        <v>1862</v>
      </c>
      <c r="DA2" s="450" t="s">
        <v>1863</v>
      </c>
      <c r="DB2" s="450" t="s">
        <v>1864</v>
      </c>
      <c r="DC2" s="450" t="s">
        <v>1865</v>
      </c>
      <c r="DD2" s="450" t="s">
        <v>1866</v>
      </c>
      <c r="DE2" s="450" t="s">
        <v>1867</v>
      </c>
      <c r="DF2" s="450" t="s">
        <v>1868</v>
      </c>
      <c r="DG2" s="450" t="s">
        <v>1869</v>
      </c>
      <c r="DH2" s="450" t="s">
        <v>1870</v>
      </c>
      <c r="DI2" s="450" t="s">
        <v>1871</v>
      </c>
      <c r="DJ2" s="450" t="s">
        <v>1872</v>
      </c>
      <c r="DK2" s="450" t="s">
        <v>1873</v>
      </c>
      <c r="DL2" s="450" t="s">
        <v>1874</v>
      </c>
      <c r="DM2" s="450" t="s">
        <v>1875</v>
      </c>
      <c r="DN2" s="479" t="s">
        <v>1876</v>
      </c>
      <c r="DO2" s="479" t="s">
        <v>1877</v>
      </c>
      <c r="DP2" s="479" t="s">
        <v>1878</v>
      </c>
      <c r="DQ2" s="479" t="s">
        <v>1879</v>
      </c>
      <c r="DR2" s="479" t="s">
        <v>1880</v>
      </c>
      <c r="DS2" s="479" t="s">
        <v>1881</v>
      </c>
      <c r="DT2" s="479" t="s">
        <v>2198</v>
      </c>
      <c r="DU2" s="479" t="s">
        <v>2199</v>
      </c>
      <c r="DV2" s="479" t="s">
        <v>2200</v>
      </c>
      <c r="DW2" s="479" t="s">
        <v>2201</v>
      </c>
      <c r="DX2" s="479" t="s">
        <v>2202</v>
      </c>
      <c r="DY2" s="479" t="s">
        <v>2203</v>
      </c>
      <c r="DZ2" s="479" t="s">
        <v>2204</v>
      </c>
      <c r="EA2" s="479" t="s">
        <v>2205</v>
      </c>
      <c r="EB2" s="479" t="s">
        <v>2206</v>
      </c>
      <c r="EC2" s="479" t="s">
        <v>2207</v>
      </c>
      <c r="ED2" s="479" t="s">
        <v>2208</v>
      </c>
      <c r="EE2" s="479" t="s">
        <v>2209</v>
      </c>
      <c r="EF2" s="479" t="s">
        <v>2210</v>
      </c>
      <c r="EG2" s="479" t="s">
        <v>2211</v>
      </c>
      <c r="EH2" s="479" t="s">
        <v>2212</v>
      </c>
      <c r="EI2" s="479" t="s">
        <v>2213</v>
      </c>
      <c r="EJ2" s="479" t="s">
        <v>2214</v>
      </c>
      <c r="EK2" s="479" t="s">
        <v>2215</v>
      </c>
      <c r="EL2" s="479" t="s">
        <v>2216</v>
      </c>
      <c r="EM2" s="479" t="s">
        <v>2217</v>
      </c>
      <c r="EN2" s="479" t="s">
        <v>2218</v>
      </c>
      <c r="EO2" s="479" t="s">
        <v>2219</v>
      </c>
      <c r="EP2" s="479" t="s">
        <v>2220</v>
      </c>
      <c r="EQ2" s="479" t="s">
        <v>2221</v>
      </c>
      <c r="ER2" s="479" t="s">
        <v>2222</v>
      </c>
      <c r="ES2" s="479" t="s">
        <v>2223</v>
      </c>
      <c r="ET2" s="479" t="s">
        <v>2224</v>
      </c>
      <c r="EU2" s="479" t="s">
        <v>2225</v>
      </c>
      <c r="EV2" s="479" t="s">
        <v>2226</v>
      </c>
      <c r="EW2" s="479" t="s">
        <v>2227</v>
      </c>
      <c r="EX2" s="479" t="s">
        <v>2228</v>
      </c>
      <c r="EY2" s="479" t="s">
        <v>2229</v>
      </c>
      <c r="EZ2" s="479" t="s">
        <v>2230</v>
      </c>
      <c r="FA2" s="479" t="s">
        <v>2231</v>
      </c>
      <c r="FB2" s="479" t="s">
        <v>2232</v>
      </c>
      <c r="FC2" s="479" t="s">
        <v>2233</v>
      </c>
      <c r="FD2" s="479" t="s">
        <v>2234</v>
      </c>
      <c r="FE2" s="479" t="s">
        <v>2235</v>
      </c>
      <c r="FF2" s="479" t="s">
        <v>2236</v>
      </c>
      <c r="FG2" s="479" t="s">
        <v>2237</v>
      </c>
      <c r="FH2" s="479" t="s">
        <v>2238</v>
      </c>
      <c r="FI2" s="479" t="s">
        <v>2239</v>
      </c>
      <c r="FJ2" s="479" t="s">
        <v>2240</v>
      </c>
      <c r="FK2" s="479" t="s">
        <v>2241</v>
      </c>
      <c r="FL2" s="479" t="s">
        <v>2242</v>
      </c>
      <c r="FM2" s="479" t="s">
        <v>2243</v>
      </c>
      <c r="FN2" s="479" t="s">
        <v>2244</v>
      </c>
      <c r="FO2" s="479" t="s">
        <v>2245</v>
      </c>
      <c r="FP2" s="479" t="s">
        <v>2246</v>
      </c>
      <c r="FQ2" s="479" t="s">
        <v>2247</v>
      </c>
      <c r="FR2" s="479" t="s">
        <v>2248</v>
      </c>
      <c r="FS2" s="479" t="s">
        <v>2249</v>
      </c>
      <c r="FT2" s="479" t="s">
        <v>2250</v>
      </c>
      <c r="FU2" s="479" t="s">
        <v>2251</v>
      </c>
      <c r="FV2" s="479" t="s">
        <v>2252</v>
      </c>
      <c r="FW2" s="479" t="s">
        <v>2253</v>
      </c>
      <c r="FX2" s="479" t="s">
        <v>2254</v>
      </c>
      <c r="FY2" s="479" t="s">
        <v>2255</v>
      </c>
      <c r="FZ2" s="479" t="s">
        <v>2256</v>
      </c>
      <c r="GA2" s="479" t="s">
        <v>2257</v>
      </c>
      <c r="GB2" s="479" t="s">
        <v>2258</v>
      </c>
      <c r="GC2" s="479" t="s">
        <v>2259</v>
      </c>
      <c r="GD2" s="479" t="s">
        <v>2260</v>
      </c>
      <c r="GE2" s="479" t="s">
        <v>2261</v>
      </c>
      <c r="GF2" s="479" t="s">
        <v>2262</v>
      </c>
      <c r="GG2" s="479" t="s">
        <v>2263</v>
      </c>
      <c r="GH2" s="479" t="s">
        <v>2264</v>
      </c>
      <c r="GI2" s="479" t="s">
        <v>2265</v>
      </c>
      <c r="GJ2" s="479" t="s">
        <v>2266</v>
      </c>
      <c r="GK2" s="479" t="s">
        <v>2267</v>
      </c>
      <c r="GL2" s="479" t="s">
        <v>2268</v>
      </c>
      <c r="GM2" s="479" t="s">
        <v>2269</v>
      </c>
      <c r="GN2" s="479" t="s">
        <v>2270</v>
      </c>
      <c r="GO2" s="479" t="s">
        <v>2271</v>
      </c>
      <c r="GP2" s="479" t="s">
        <v>2272</v>
      </c>
      <c r="GQ2" s="479" t="s">
        <v>2273</v>
      </c>
      <c r="GR2" s="479" t="s">
        <v>2274</v>
      </c>
      <c r="GS2" s="479" t="s">
        <v>2275</v>
      </c>
      <c r="GT2" s="479" t="s">
        <v>2276</v>
      </c>
      <c r="GU2" s="479" t="s">
        <v>2277</v>
      </c>
      <c r="GV2" s="479" t="s">
        <v>2278</v>
      </c>
      <c r="GW2" s="479" t="s">
        <v>2279</v>
      </c>
      <c r="GX2" s="479" t="s">
        <v>2280</v>
      </c>
      <c r="GY2" s="479" t="s">
        <v>2281</v>
      </c>
      <c r="GZ2" s="479" t="s">
        <v>2282</v>
      </c>
      <c r="HA2" s="479" t="s">
        <v>2283</v>
      </c>
      <c r="HB2" s="479" t="s">
        <v>2284</v>
      </c>
      <c r="HC2" s="479" t="s">
        <v>2285</v>
      </c>
      <c r="HD2" s="479" t="s">
        <v>2286</v>
      </c>
      <c r="HE2" s="479" t="s">
        <v>2287</v>
      </c>
      <c r="HF2" s="479" t="s">
        <v>2288</v>
      </c>
      <c r="HG2" s="479" t="s">
        <v>2289</v>
      </c>
      <c r="HH2" s="479" t="s">
        <v>2290</v>
      </c>
      <c r="HI2" s="479" t="s">
        <v>2291</v>
      </c>
      <c r="HJ2" s="479" t="s">
        <v>2292</v>
      </c>
      <c r="HK2" s="479" t="s">
        <v>2293</v>
      </c>
      <c r="HL2" s="479" t="s">
        <v>2294</v>
      </c>
      <c r="HM2" s="479" t="s">
        <v>2295</v>
      </c>
      <c r="HN2" s="479" t="s">
        <v>2296</v>
      </c>
      <c r="HO2" s="479" t="s">
        <v>2297</v>
      </c>
      <c r="HP2" s="479" t="s">
        <v>2298</v>
      </c>
      <c r="HQ2" s="479" t="s">
        <v>2299</v>
      </c>
      <c r="HR2" s="479" t="s">
        <v>2300</v>
      </c>
      <c r="HS2" s="479" t="s">
        <v>2301</v>
      </c>
      <c r="HT2" s="479" t="s">
        <v>2302</v>
      </c>
      <c r="HU2" s="479" t="s">
        <v>2303</v>
      </c>
      <c r="HV2" s="479" t="s">
        <v>2304</v>
      </c>
      <c r="HW2" s="479" t="s">
        <v>2305</v>
      </c>
      <c r="HX2" s="479" t="s">
        <v>2306</v>
      </c>
      <c r="HY2" s="479" t="s">
        <v>2307</v>
      </c>
      <c r="HZ2" s="479" t="s">
        <v>2308</v>
      </c>
      <c r="IA2" s="479" t="s">
        <v>2309</v>
      </c>
      <c r="IB2" s="479" t="s">
        <v>2310</v>
      </c>
      <c r="IC2" s="479" t="s">
        <v>2311</v>
      </c>
      <c r="ID2" s="479" t="s">
        <v>2312</v>
      </c>
      <c r="IE2" s="479" t="s">
        <v>2313</v>
      </c>
      <c r="IF2" s="479" t="s">
        <v>2314</v>
      </c>
      <c r="IG2" s="479" t="s">
        <v>2315</v>
      </c>
      <c r="IH2" s="479" t="s">
        <v>2316</v>
      </c>
      <c r="II2" s="479" t="s">
        <v>2317</v>
      </c>
      <c r="IJ2" s="479" t="s">
        <v>2318</v>
      </c>
      <c r="IK2" s="479" t="s">
        <v>2319</v>
      </c>
      <c r="IL2" s="479" t="s">
        <v>2320</v>
      </c>
      <c r="IM2" s="479" t="s">
        <v>2321</v>
      </c>
      <c r="IN2" s="479" t="s">
        <v>2322</v>
      </c>
      <c r="IO2" s="479" t="s">
        <v>2323</v>
      </c>
      <c r="IP2" s="479" t="s">
        <v>2324</v>
      </c>
      <c r="IQ2" s="479" t="s">
        <v>2325</v>
      </c>
      <c r="IR2" s="479" t="s">
        <v>2326</v>
      </c>
      <c r="IS2" s="479" t="s">
        <v>1882</v>
      </c>
      <c r="IT2" s="479" t="s">
        <v>1883</v>
      </c>
      <c r="IU2" s="479" t="s">
        <v>1884</v>
      </c>
      <c r="IV2" s="479" t="s">
        <v>1885</v>
      </c>
      <c r="IW2" s="479" t="s">
        <v>1886</v>
      </c>
      <c r="IX2" s="479" t="s">
        <v>1887</v>
      </c>
      <c r="IY2" s="479" t="s">
        <v>1888</v>
      </c>
      <c r="IZ2" s="479" t="s">
        <v>1889</v>
      </c>
      <c r="JA2" s="479" t="s">
        <v>1890</v>
      </c>
      <c r="JB2" s="479" t="s">
        <v>1891</v>
      </c>
      <c r="JC2" s="479" t="s">
        <v>1892</v>
      </c>
      <c r="JD2" s="479" t="s">
        <v>1893</v>
      </c>
      <c r="JE2" s="479" t="s">
        <v>1894</v>
      </c>
      <c r="JF2" s="479" t="s">
        <v>1895</v>
      </c>
      <c r="JG2" s="479" t="s">
        <v>1896</v>
      </c>
      <c r="JH2" s="479" t="s">
        <v>1897</v>
      </c>
      <c r="JI2" s="479" t="s">
        <v>1898</v>
      </c>
      <c r="JJ2" s="479" t="s">
        <v>1899</v>
      </c>
      <c r="JK2" s="479" t="s">
        <v>279</v>
      </c>
      <c r="JL2" s="479" t="s">
        <v>281</v>
      </c>
      <c r="JM2" s="479" t="s">
        <v>282</v>
      </c>
      <c r="JN2" s="479" t="s">
        <v>284</v>
      </c>
      <c r="JO2" s="479" t="s">
        <v>286</v>
      </c>
      <c r="JP2" s="479" t="s">
        <v>288</v>
      </c>
      <c r="JQ2" s="479" t="s">
        <v>290</v>
      </c>
      <c r="JR2" s="479" t="s">
        <v>1900</v>
      </c>
      <c r="JS2" s="479" t="s">
        <v>1901</v>
      </c>
      <c r="JT2" s="479" t="s">
        <v>1902</v>
      </c>
      <c r="JU2" s="479" t="s">
        <v>297</v>
      </c>
      <c r="JV2" s="479" t="s">
        <v>299</v>
      </c>
      <c r="JW2" s="479" t="s">
        <v>301</v>
      </c>
      <c r="JX2" s="479" t="s">
        <v>303</v>
      </c>
      <c r="JY2" s="479" t="s">
        <v>305</v>
      </c>
      <c r="JZ2" s="479" t="s">
        <v>308</v>
      </c>
      <c r="KA2" s="479" t="s">
        <v>309</v>
      </c>
      <c r="KB2" s="479" t="s">
        <v>312</v>
      </c>
      <c r="KC2" s="479" t="s">
        <v>314</v>
      </c>
      <c r="KD2" s="479" t="s">
        <v>316</v>
      </c>
      <c r="KE2" s="479" t="s">
        <v>318</v>
      </c>
      <c r="KF2" s="479" t="s">
        <v>320</v>
      </c>
      <c r="KG2" s="479" t="s">
        <v>322</v>
      </c>
      <c r="KH2" s="479" t="s">
        <v>324</v>
      </c>
      <c r="KI2" s="479" t="s">
        <v>326</v>
      </c>
      <c r="KJ2" s="479" t="s">
        <v>327</v>
      </c>
      <c r="KK2" s="479" t="s">
        <v>328</v>
      </c>
      <c r="KL2" s="479" t="s">
        <v>329</v>
      </c>
      <c r="KM2" s="479" t="s">
        <v>331</v>
      </c>
      <c r="KN2" s="479" t="s">
        <v>332</v>
      </c>
      <c r="KO2" s="479" t="s">
        <v>335</v>
      </c>
      <c r="KP2" s="479" t="s">
        <v>338</v>
      </c>
      <c r="KQ2" s="479" t="s">
        <v>340</v>
      </c>
      <c r="KR2" s="479" t="s">
        <v>342</v>
      </c>
      <c r="KS2" s="479" t="s">
        <v>346</v>
      </c>
      <c r="KT2" s="479" t="s">
        <v>348</v>
      </c>
      <c r="KU2" s="487" t="s">
        <v>353</v>
      </c>
      <c r="KV2" s="487" t="s">
        <v>2061</v>
      </c>
      <c r="KW2" s="487" t="s">
        <v>2062</v>
      </c>
      <c r="KX2" s="487" t="s">
        <v>2132</v>
      </c>
      <c r="KY2" s="487" t="s">
        <v>363</v>
      </c>
      <c r="KZ2" s="487" t="s">
        <v>366</v>
      </c>
      <c r="LA2" s="487" t="s">
        <v>2064</v>
      </c>
      <c r="LB2" s="487" t="s">
        <v>2065</v>
      </c>
      <c r="LC2" s="487" t="s">
        <v>2066</v>
      </c>
      <c r="LD2" s="487" t="s">
        <v>2067</v>
      </c>
      <c r="LE2" s="487" t="s">
        <v>2068</v>
      </c>
      <c r="LF2" s="487" t="s">
        <v>2070</v>
      </c>
      <c r="LG2" s="487" t="s">
        <v>2069</v>
      </c>
      <c r="LH2" s="487" t="s">
        <v>1903</v>
      </c>
      <c r="LI2" s="487" t="s">
        <v>1904</v>
      </c>
      <c r="LJ2" s="487" t="s">
        <v>1905</v>
      </c>
      <c r="LK2" s="487" t="s">
        <v>1906</v>
      </c>
      <c r="LL2" s="487" t="s">
        <v>1907</v>
      </c>
      <c r="LM2" s="487" t="s">
        <v>1908</v>
      </c>
      <c r="LN2" s="487" t="s">
        <v>2071</v>
      </c>
      <c r="LO2" s="487" t="s">
        <v>2072</v>
      </c>
      <c r="LP2" s="487" t="s">
        <v>2073</v>
      </c>
      <c r="LQ2" s="487" t="s">
        <v>2074</v>
      </c>
      <c r="LR2" s="487" t="s">
        <v>2075</v>
      </c>
      <c r="LS2" s="487" t="s">
        <v>2076</v>
      </c>
      <c r="LT2" s="487" t="s">
        <v>2077</v>
      </c>
      <c r="LU2" s="487" t="s">
        <v>2078</v>
      </c>
      <c r="LV2" s="487" t="s">
        <v>2079</v>
      </c>
      <c r="LW2" s="487" t="s">
        <v>2080</v>
      </c>
      <c r="LX2" s="487" t="s">
        <v>2081</v>
      </c>
      <c r="LY2" s="487" t="s">
        <v>2082</v>
      </c>
      <c r="LZ2" s="487" t="s">
        <v>2083</v>
      </c>
      <c r="MA2" s="487" t="s">
        <v>2084</v>
      </c>
      <c r="MB2" s="487" t="s">
        <v>2085</v>
      </c>
      <c r="MC2" s="487" t="s">
        <v>2086</v>
      </c>
      <c r="MD2" s="487" t="s">
        <v>2087</v>
      </c>
      <c r="ME2" s="487" t="s">
        <v>2088</v>
      </c>
      <c r="MF2" s="487" t="s">
        <v>2089</v>
      </c>
      <c r="MG2" s="487" t="s">
        <v>2090</v>
      </c>
      <c r="MH2" s="487" t="s">
        <v>2091</v>
      </c>
      <c r="MI2" s="487" t="s">
        <v>2092</v>
      </c>
      <c r="MJ2" s="487" t="s">
        <v>2093</v>
      </c>
      <c r="MK2" s="487" t="s">
        <v>2094</v>
      </c>
      <c r="ML2" s="487" t="s">
        <v>2095</v>
      </c>
      <c r="MM2" s="487" t="s">
        <v>2096</v>
      </c>
      <c r="MN2" s="487" t="s">
        <v>2097</v>
      </c>
      <c r="MO2" s="487" t="s">
        <v>2098</v>
      </c>
      <c r="MP2" s="487" t="s">
        <v>2099</v>
      </c>
      <c r="MQ2" s="487" t="s">
        <v>2100</v>
      </c>
      <c r="MR2" s="487" t="s">
        <v>2101</v>
      </c>
      <c r="MS2" s="487" t="s">
        <v>2102</v>
      </c>
      <c r="MT2" s="487" t="s">
        <v>2103</v>
      </c>
      <c r="MU2" s="487" t="s">
        <v>2104</v>
      </c>
      <c r="MV2" s="487" t="s">
        <v>2105</v>
      </c>
      <c r="MW2" s="487" t="s">
        <v>2106</v>
      </c>
      <c r="MX2" s="487" t="s">
        <v>2107</v>
      </c>
      <c r="MY2" s="487" t="s">
        <v>2108</v>
      </c>
      <c r="MZ2" s="487" t="s">
        <v>2109</v>
      </c>
      <c r="NA2" s="487" t="s">
        <v>2110</v>
      </c>
      <c r="NB2" s="487" t="s">
        <v>2111</v>
      </c>
      <c r="NC2" s="487" t="s">
        <v>2112</v>
      </c>
      <c r="ND2" s="487" t="s">
        <v>2113</v>
      </c>
      <c r="NE2" s="487" t="s">
        <v>2114</v>
      </c>
      <c r="NF2" s="487" t="s">
        <v>2115</v>
      </c>
      <c r="NG2" s="487" t="s">
        <v>2116</v>
      </c>
      <c r="NH2" s="487" t="s">
        <v>2117</v>
      </c>
      <c r="NI2" s="487" t="s">
        <v>2118</v>
      </c>
      <c r="NJ2" s="487" t="s">
        <v>2119</v>
      </c>
      <c r="NK2" s="487" t="s">
        <v>2120</v>
      </c>
      <c r="NL2" s="487" t="s">
        <v>1909</v>
      </c>
      <c r="NM2" s="487" t="s">
        <v>1910</v>
      </c>
      <c r="NN2" s="487" t="s">
        <v>1911</v>
      </c>
      <c r="NO2" s="487" t="s">
        <v>2121</v>
      </c>
      <c r="NP2" s="487" t="s">
        <v>2122</v>
      </c>
      <c r="NQ2" s="487" t="s">
        <v>2123</v>
      </c>
      <c r="NR2" s="487" t="s">
        <v>2124</v>
      </c>
      <c r="NS2" s="487" t="s">
        <v>2125</v>
      </c>
      <c r="NT2" s="487" t="s">
        <v>2126</v>
      </c>
      <c r="NU2" s="487" t="s">
        <v>2127</v>
      </c>
      <c r="NV2" s="487" t="s">
        <v>2128</v>
      </c>
      <c r="NW2" s="487" t="s">
        <v>2129</v>
      </c>
      <c r="NX2" s="487" t="s">
        <v>2130</v>
      </c>
    </row>
    <row r="3" spans="1:391" s="403" customFormat="1" ht="39.75" customHeight="1">
      <c r="A3" s="450" t="s">
        <v>1912</v>
      </c>
      <c r="B3" s="450" t="s">
        <v>1913</v>
      </c>
      <c r="C3" s="450" t="s">
        <v>1913</v>
      </c>
      <c r="D3" s="450" t="s">
        <v>1913</v>
      </c>
      <c r="E3" s="1549" t="s">
        <v>1914</v>
      </c>
      <c r="F3" s="1550"/>
      <c r="G3" s="1550"/>
      <c r="H3" s="1550"/>
      <c r="I3" s="1550"/>
      <c r="J3" s="1551"/>
      <c r="K3" s="450" t="s">
        <v>11</v>
      </c>
      <c r="L3" s="1548" t="s">
        <v>1915</v>
      </c>
      <c r="M3" s="1548"/>
      <c r="N3" s="1548" t="s">
        <v>1916</v>
      </c>
      <c r="O3" s="1548"/>
      <c r="P3" s="1548"/>
      <c r="Q3" s="1548" t="s">
        <v>9</v>
      </c>
      <c r="R3" s="1548"/>
      <c r="S3" s="1548" t="s">
        <v>37</v>
      </c>
      <c r="T3" s="1548"/>
      <c r="U3" s="1548" t="s">
        <v>44</v>
      </c>
      <c r="V3" s="1548"/>
      <c r="W3" s="1548"/>
      <c r="X3" s="1548"/>
      <c r="Y3" s="1548"/>
      <c r="Z3" s="1548"/>
      <c r="AA3" s="1548"/>
      <c r="AB3" s="1548" t="s">
        <v>65</v>
      </c>
      <c r="AC3" s="1548"/>
      <c r="AD3" s="1548" t="s">
        <v>72</v>
      </c>
      <c r="AE3" s="1548"/>
      <c r="AF3" s="1548"/>
      <c r="AG3" s="1548" t="s">
        <v>81</v>
      </c>
      <c r="AH3" s="1548"/>
      <c r="AI3" s="450" t="s">
        <v>88</v>
      </c>
      <c r="AJ3" s="450" t="s">
        <v>2361</v>
      </c>
      <c r="AK3" s="450" t="s">
        <v>1917</v>
      </c>
      <c r="AL3" s="1548" t="s">
        <v>98</v>
      </c>
      <c r="AM3" s="1548"/>
      <c r="AN3" s="1548" t="s">
        <v>44</v>
      </c>
      <c r="AO3" s="1548"/>
      <c r="AP3" s="1548"/>
      <c r="AQ3" s="1548"/>
      <c r="AR3" s="1548"/>
      <c r="AS3" s="1548"/>
      <c r="AT3" s="1548"/>
      <c r="AU3" s="1548" t="s">
        <v>65</v>
      </c>
      <c r="AV3" s="1548"/>
      <c r="AW3" s="1548"/>
      <c r="AX3" s="1548" t="s">
        <v>119</v>
      </c>
      <c r="AY3" s="1548"/>
      <c r="AZ3" s="1548"/>
      <c r="BA3" s="1548" t="s">
        <v>125</v>
      </c>
      <c r="BB3" s="1548"/>
      <c r="BC3" s="450" t="s">
        <v>2362</v>
      </c>
      <c r="BD3" s="450" t="s">
        <v>98</v>
      </c>
      <c r="BE3" s="1548" t="s">
        <v>131</v>
      </c>
      <c r="BF3" s="1548"/>
      <c r="BG3" s="1548" t="s">
        <v>138</v>
      </c>
      <c r="BH3" s="1548"/>
      <c r="BI3" s="1548"/>
      <c r="BJ3" s="1548"/>
      <c r="BK3" s="1548"/>
      <c r="BL3" s="1548"/>
      <c r="BM3" s="1548" t="s">
        <v>155</v>
      </c>
      <c r="BN3" s="1548"/>
      <c r="BO3" s="1548"/>
      <c r="BP3" s="1548"/>
      <c r="BQ3" s="1548"/>
      <c r="BR3" s="1548"/>
      <c r="BS3" s="1548"/>
      <c r="BT3" s="1548" t="s">
        <v>1918</v>
      </c>
      <c r="BU3" s="1548"/>
      <c r="BV3" s="1548"/>
      <c r="BW3" s="1548"/>
      <c r="BX3" s="1548"/>
      <c r="BY3" s="1548"/>
      <c r="BZ3" s="1548"/>
      <c r="CA3" s="1548"/>
      <c r="CB3" s="1548"/>
      <c r="CC3" s="1548"/>
      <c r="CD3" s="1548"/>
      <c r="CE3" s="1548"/>
      <c r="CF3" s="1548"/>
      <c r="CG3" s="1548"/>
      <c r="CH3" s="1548"/>
      <c r="CI3" s="1548"/>
      <c r="CJ3" s="1548"/>
      <c r="CK3" s="1548"/>
      <c r="CL3" s="1548" t="s">
        <v>186</v>
      </c>
      <c r="CM3" s="1548" t="s">
        <v>189</v>
      </c>
      <c r="CN3" s="1546" t="s">
        <v>712</v>
      </c>
      <c r="CO3" s="1548" t="s">
        <v>193</v>
      </c>
      <c r="CP3" s="1548"/>
      <c r="CQ3" s="1548"/>
      <c r="CR3" s="1548"/>
      <c r="CS3" s="1548" t="s">
        <v>205</v>
      </c>
      <c r="CT3" s="1548"/>
      <c r="CU3" s="1548"/>
      <c r="CV3" s="1548"/>
      <c r="CW3" s="1548" t="s">
        <v>213</v>
      </c>
      <c r="CX3" s="1548"/>
      <c r="CY3" s="1548"/>
      <c r="CZ3" s="1548"/>
      <c r="DA3" s="1548" t="s">
        <v>221</v>
      </c>
      <c r="DB3" s="1548"/>
      <c r="DC3" s="1548"/>
      <c r="DD3" s="450" t="s">
        <v>1919</v>
      </c>
      <c r="DE3" s="450" t="s">
        <v>232</v>
      </c>
      <c r="DF3" s="450" t="s">
        <v>88</v>
      </c>
      <c r="DG3" s="450" t="s">
        <v>283</v>
      </c>
      <c r="DH3" s="450" t="s">
        <v>240</v>
      </c>
      <c r="DI3" s="1544" t="s">
        <v>2363</v>
      </c>
      <c r="DJ3" s="1552"/>
      <c r="DK3" s="1552"/>
      <c r="DL3" s="1545"/>
      <c r="DM3" s="1546" t="s">
        <v>1920</v>
      </c>
      <c r="DN3" s="1553" t="s">
        <v>2167</v>
      </c>
      <c r="DO3" s="1554"/>
      <c r="DP3" s="1554"/>
      <c r="DQ3" s="1554"/>
      <c r="DR3" s="1553" t="s">
        <v>2171</v>
      </c>
      <c r="DS3" s="1554"/>
      <c r="DT3" s="1556"/>
      <c r="DU3" s="1553" t="s">
        <v>2172</v>
      </c>
      <c r="DV3" s="1554"/>
      <c r="DW3" s="1554"/>
      <c r="DX3" s="1554"/>
      <c r="DY3" s="1553" t="s">
        <v>2173</v>
      </c>
      <c r="DZ3" s="1554"/>
      <c r="EA3" s="1554"/>
      <c r="EB3" s="1554"/>
      <c r="EC3" s="1553" t="s">
        <v>2174</v>
      </c>
      <c r="ED3" s="1554"/>
      <c r="EE3" s="1554"/>
      <c r="EF3" s="1554"/>
      <c r="EG3" s="1553" t="s">
        <v>2175</v>
      </c>
      <c r="EH3" s="1554"/>
      <c r="EI3" s="1554"/>
      <c r="EJ3" s="1554"/>
      <c r="EK3" s="1555" t="s">
        <v>2176</v>
      </c>
      <c r="EL3" s="1555"/>
      <c r="EM3" s="1555"/>
      <c r="EN3" s="1553" t="s">
        <v>2177</v>
      </c>
      <c r="EO3" s="1554"/>
      <c r="EP3" s="1554"/>
      <c r="EQ3" s="1554"/>
      <c r="ER3" s="1553" t="s">
        <v>2178</v>
      </c>
      <c r="ES3" s="1554"/>
      <c r="ET3" s="1554"/>
      <c r="EU3" s="1554"/>
      <c r="EV3" s="1553" t="s">
        <v>2179</v>
      </c>
      <c r="EW3" s="1554"/>
      <c r="EX3" s="1554"/>
      <c r="EY3" s="1554"/>
      <c r="EZ3" s="1553" t="s">
        <v>2329</v>
      </c>
      <c r="FA3" s="1554"/>
      <c r="FB3" s="1554"/>
      <c r="FC3" s="1554"/>
      <c r="FD3" s="1553" t="s">
        <v>2330</v>
      </c>
      <c r="FE3" s="1554"/>
      <c r="FF3" s="1554"/>
      <c r="FG3" s="1554"/>
      <c r="FH3" s="1553" t="s">
        <v>2331</v>
      </c>
      <c r="FI3" s="1554"/>
      <c r="FJ3" s="1554"/>
      <c r="FK3" s="1554"/>
      <c r="FL3" s="1553" t="s">
        <v>2332</v>
      </c>
      <c r="FM3" s="1554"/>
      <c r="FN3" s="1556"/>
      <c r="FO3" s="1553" t="s">
        <v>2180</v>
      </c>
      <c r="FP3" s="1554"/>
      <c r="FQ3" s="1554"/>
      <c r="FR3" s="1554"/>
      <c r="FS3" s="1553" t="s">
        <v>2425</v>
      </c>
      <c r="FT3" s="1554"/>
      <c r="FU3" s="1554"/>
      <c r="FV3" s="1554"/>
      <c r="FW3" s="1553" t="s">
        <v>2181</v>
      </c>
      <c r="FX3" s="1554"/>
      <c r="FY3" s="1554"/>
      <c r="FZ3" s="1554"/>
      <c r="GA3" s="1553" t="s">
        <v>2182</v>
      </c>
      <c r="GB3" s="1554"/>
      <c r="GC3" s="1554"/>
      <c r="GD3" s="1554"/>
      <c r="GE3" s="1553" t="s">
        <v>2183</v>
      </c>
      <c r="GF3" s="1554"/>
      <c r="GG3" s="1554"/>
      <c r="GH3" s="1554"/>
      <c r="GI3" s="1553" t="s">
        <v>2184</v>
      </c>
      <c r="GJ3" s="1554"/>
      <c r="GK3" s="1554"/>
      <c r="GL3" s="1554"/>
      <c r="GM3" s="1553" t="s">
        <v>2185</v>
      </c>
      <c r="GN3" s="1554"/>
      <c r="GO3" s="1554"/>
      <c r="GP3" s="1554"/>
      <c r="GQ3" s="1553" t="s">
        <v>2186</v>
      </c>
      <c r="GR3" s="1554"/>
      <c r="GS3" s="1554"/>
      <c r="GT3" s="1554"/>
      <c r="GU3" s="1553" t="s">
        <v>2187</v>
      </c>
      <c r="GV3" s="1554"/>
      <c r="GW3" s="1554"/>
      <c r="GX3" s="1554"/>
      <c r="GY3" s="1553" t="s">
        <v>2188</v>
      </c>
      <c r="GZ3" s="1554"/>
      <c r="HA3" s="1554"/>
      <c r="HB3" s="1554"/>
      <c r="HC3" s="1553" t="s">
        <v>2189</v>
      </c>
      <c r="HD3" s="1554"/>
      <c r="HE3" s="1554"/>
      <c r="HF3" s="1554"/>
      <c r="HG3" s="1553" t="s">
        <v>2190</v>
      </c>
      <c r="HH3" s="1554"/>
      <c r="HI3" s="1554"/>
      <c r="HJ3" s="1554"/>
      <c r="HK3" s="1553" t="s">
        <v>2191</v>
      </c>
      <c r="HL3" s="1554"/>
      <c r="HM3" s="1554"/>
      <c r="HN3" s="1554"/>
      <c r="HO3" s="1553" t="s">
        <v>2192</v>
      </c>
      <c r="HP3" s="1554"/>
      <c r="HQ3" s="1554"/>
      <c r="HR3" s="1554"/>
      <c r="HS3" s="1553" t="s">
        <v>2193</v>
      </c>
      <c r="HT3" s="1554"/>
      <c r="HU3" s="1554"/>
      <c r="HV3" s="1554"/>
      <c r="HW3" s="1553" t="s">
        <v>2194</v>
      </c>
      <c r="HX3" s="1554"/>
      <c r="HY3" s="1554"/>
      <c r="HZ3" s="1554"/>
      <c r="IA3" s="1553" t="s">
        <v>2195</v>
      </c>
      <c r="IB3" s="1554"/>
      <c r="IC3" s="1554"/>
      <c r="ID3" s="1554"/>
      <c r="IE3" s="1553" t="s">
        <v>2196</v>
      </c>
      <c r="IF3" s="1554"/>
      <c r="IG3" s="1554"/>
      <c r="IH3" s="1554"/>
      <c r="II3" s="1553" t="s">
        <v>2197</v>
      </c>
      <c r="IJ3" s="1554"/>
      <c r="IK3" s="1554"/>
      <c r="IL3" s="1554"/>
      <c r="IM3" s="1548" t="s">
        <v>1921</v>
      </c>
      <c r="IN3" s="1548"/>
      <c r="IO3" s="1548"/>
      <c r="IP3" s="1548"/>
      <c r="IQ3" s="1548"/>
      <c r="IR3" s="1548"/>
      <c r="IS3" s="1548" t="s">
        <v>251</v>
      </c>
      <c r="IT3" s="1548"/>
      <c r="IU3" s="1548"/>
      <c r="IV3" s="1548"/>
      <c r="IW3" s="1548"/>
      <c r="IX3" s="1548"/>
      <c r="IY3" s="1548"/>
      <c r="IZ3" s="1548"/>
      <c r="JA3" s="1548"/>
      <c r="JB3" s="1548"/>
      <c r="JC3" s="1548"/>
      <c r="JD3" s="1548"/>
      <c r="JE3" s="1548"/>
      <c r="JF3" s="1548"/>
      <c r="JG3" s="1548"/>
      <c r="JH3" s="1548"/>
      <c r="JI3" s="1548"/>
      <c r="JJ3" s="1548"/>
      <c r="JK3" s="1546" t="s">
        <v>1922</v>
      </c>
      <c r="JL3" s="1548" t="s">
        <v>280</v>
      </c>
      <c r="JM3" s="1548"/>
      <c r="JN3" s="1548"/>
      <c r="JO3" s="1548"/>
      <c r="JP3" s="1548"/>
      <c r="JQ3" s="1548"/>
      <c r="JR3" s="1548"/>
      <c r="JS3" s="1544" t="s">
        <v>293</v>
      </c>
      <c r="JT3" s="1552"/>
      <c r="JU3" s="1552"/>
      <c r="JV3" s="1552"/>
      <c r="JW3" s="1552"/>
      <c r="JX3" s="1552"/>
      <c r="JY3" s="1552"/>
      <c r="JZ3" s="1552"/>
      <c r="KA3" s="1552"/>
      <c r="KB3" s="1552"/>
      <c r="KC3" s="1552"/>
      <c r="KD3" s="1552"/>
      <c r="KE3" s="1552"/>
      <c r="KF3" s="1552"/>
      <c r="KG3" s="1545"/>
      <c r="KH3" s="1544" t="s">
        <v>325</v>
      </c>
      <c r="KI3" s="1552"/>
      <c r="KJ3" s="1552"/>
      <c r="KK3" s="1552"/>
      <c r="KL3" s="1552"/>
      <c r="KM3" s="1545"/>
      <c r="KN3" s="1558" t="s">
        <v>2360</v>
      </c>
      <c r="KO3" s="1548" t="s">
        <v>2349</v>
      </c>
      <c r="KP3" s="1548"/>
      <c r="KQ3" s="1548"/>
      <c r="KR3" s="1544" t="s">
        <v>343</v>
      </c>
      <c r="KS3" s="1552"/>
      <c r="KT3" s="1545"/>
      <c r="KU3" s="485" t="s">
        <v>1923</v>
      </c>
      <c r="KV3" s="485" t="s">
        <v>1923</v>
      </c>
      <c r="KW3" s="485" t="s">
        <v>1923</v>
      </c>
      <c r="KX3" s="485" t="s">
        <v>2140</v>
      </c>
      <c r="KY3" s="450" t="s">
        <v>362</v>
      </c>
      <c r="KZ3" s="1544" t="s">
        <v>1924</v>
      </c>
      <c r="LA3" s="1552"/>
      <c r="LB3" s="1552"/>
      <c r="LC3" s="1545"/>
      <c r="LD3" s="1548" t="s">
        <v>1925</v>
      </c>
      <c r="LE3" s="1548"/>
      <c r="LF3" s="1548"/>
      <c r="LG3" s="1548"/>
      <c r="LH3" s="1548"/>
      <c r="LI3" s="1548"/>
      <c r="LJ3" s="1548"/>
      <c r="LK3" s="1548"/>
      <c r="LL3" s="1548"/>
      <c r="LM3" s="1548"/>
      <c r="LN3" s="1548"/>
      <c r="LO3" s="1548"/>
      <c r="LP3" s="1548"/>
      <c r="LQ3" s="1548"/>
      <c r="LR3" s="1548"/>
      <c r="LS3" s="1548"/>
      <c r="LT3" s="1548"/>
      <c r="LU3" s="1548"/>
      <c r="LV3" s="1548"/>
      <c r="LW3" s="1548"/>
      <c r="LX3" s="1548"/>
      <c r="LY3" s="1548"/>
      <c r="LZ3" s="1548"/>
      <c r="MA3" s="1548"/>
      <c r="MB3" s="1548"/>
      <c r="MC3" s="1548"/>
      <c r="MD3" s="1548"/>
      <c r="ME3" s="1548"/>
      <c r="MF3" s="1548"/>
      <c r="MG3" s="1548"/>
      <c r="MH3" s="1548"/>
      <c r="MI3" s="1548"/>
      <c r="MJ3" s="1548"/>
      <c r="MK3" s="1548"/>
      <c r="ML3" s="1548"/>
      <c r="MM3" s="1548"/>
      <c r="MN3" s="1548"/>
      <c r="MO3" s="1548"/>
      <c r="MP3" s="1548"/>
      <c r="MQ3" s="1548"/>
      <c r="MR3" s="1548"/>
      <c r="MS3" s="1548"/>
      <c r="MT3" s="1548"/>
      <c r="MU3" s="1548"/>
      <c r="MV3" s="1548"/>
      <c r="MW3" s="1548"/>
      <c r="MX3" s="1548"/>
      <c r="MY3" s="1548"/>
      <c r="MZ3" s="1548"/>
      <c r="NA3" s="1548"/>
      <c r="NB3" s="1548"/>
      <c r="NC3" s="1548"/>
      <c r="ND3" s="1548"/>
      <c r="NE3" s="1548"/>
      <c r="NF3" s="1548"/>
      <c r="NG3" s="1548"/>
      <c r="NH3" s="1548"/>
      <c r="NI3" s="1548"/>
      <c r="NJ3" s="1544" t="s">
        <v>23</v>
      </c>
      <c r="NK3" s="1552"/>
      <c r="NL3" s="1552"/>
      <c r="NM3" s="1552"/>
      <c r="NN3" s="1552"/>
      <c r="NO3" s="1552"/>
      <c r="NP3" s="1552"/>
      <c r="NQ3" s="1552"/>
      <c r="NR3" s="1552"/>
      <c r="NS3" s="1545"/>
      <c r="NT3" s="450" t="s">
        <v>1926</v>
      </c>
      <c r="NU3" s="450" t="s">
        <v>1927</v>
      </c>
      <c r="NV3" s="450" t="s">
        <v>1928</v>
      </c>
      <c r="NW3" s="450" t="s">
        <v>1929</v>
      </c>
      <c r="NX3" s="450" t="s">
        <v>1930</v>
      </c>
    </row>
    <row r="4" spans="1:391" s="403" customFormat="1" ht="55.5" customHeight="1">
      <c r="A4" s="450" t="s">
        <v>66</v>
      </c>
      <c r="B4" s="450" t="s">
        <v>11</v>
      </c>
      <c r="C4" s="450" t="s">
        <v>1931</v>
      </c>
      <c r="D4" s="450" t="s">
        <v>1916</v>
      </c>
      <c r="E4" s="402" t="s">
        <v>1932</v>
      </c>
      <c r="F4" s="402" t="s">
        <v>1933</v>
      </c>
      <c r="G4" s="402" t="s">
        <v>1934</v>
      </c>
      <c r="H4" s="402" t="s">
        <v>1935</v>
      </c>
      <c r="I4" s="450" t="s">
        <v>1936</v>
      </c>
      <c r="J4" s="450" t="s">
        <v>1937</v>
      </c>
      <c r="K4" s="450" t="s">
        <v>12</v>
      </c>
      <c r="L4" s="450" t="s">
        <v>1938</v>
      </c>
      <c r="M4" s="450" t="s">
        <v>20</v>
      </c>
      <c r="N4" s="450" t="s">
        <v>1939</v>
      </c>
      <c r="O4" s="1544" t="s">
        <v>1940</v>
      </c>
      <c r="P4" s="1545"/>
      <c r="Q4" s="1546" t="s">
        <v>32</v>
      </c>
      <c r="R4" s="1546" t="s">
        <v>34</v>
      </c>
      <c r="S4" s="450" t="s">
        <v>38</v>
      </c>
      <c r="T4" s="450" t="s">
        <v>41</v>
      </c>
      <c r="U4" s="450" t="s">
        <v>45</v>
      </c>
      <c r="V4" s="450" t="s">
        <v>1941</v>
      </c>
      <c r="W4" s="450" t="s">
        <v>51</v>
      </c>
      <c r="X4" s="450" t="s">
        <v>1941</v>
      </c>
      <c r="Y4" s="450" t="s">
        <v>57</v>
      </c>
      <c r="Z4" s="450" t="s">
        <v>1941</v>
      </c>
      <c r="AA4" s="450" t="s">
        <v>62</v>
      </c>
      <c r="AB4" s="450" t="s">
        <v>66</v>
      </c>
      <c r="AC4" s="450" t="s">
        <v>1941</v>
      </c>
      <c r="AD4" s="450" t="s">
        <v>73</v>
      </c>
      <c r="AE4" s="450" t="s">
        <v>76</v>
      </c>
      <c r="AF4" s="450" t="s">
        <v>1941</v>
      </c>
      <c r="AG4" s="450" t="s">
        <v>82</v>
      </c>
      <c r="AH4" s="450" t="s">
        <v>85</v>
      </c>
      <c r="AI4" s="1546" t="s">
        <v>89</v>
      </c>
      <c r="AJ4" s="1546" t="s">
        <v>2364</v>
      </c>
      <c r="AK4" s="1546" t="s">
        <v>95</v>
      </c>
      <c r="AL4" s="450" t="s">
        <v>99</v>
      </c>
      <c r="AM4" s="450" t="s">
        <v>101</v>
      </c>
      <c r="AN4" s="450" t="s">
        <v>45</v>
      </c>
      <c r="AO4" s="450" t="s">
        <v>1941</v>
      </c>
      <c r="AP4" s="450" t="s">
        <v>51</v>
      </c>
      <c r="AQ4" s="450" t="s">
        <v>1941</v>
      </c>
      <c r="AR4" s="450" t="s">
        <v>1942</v>
      </c>
      <c r="AS4" s="450" t="s">
        <v>1941</v>
      </c>
      <c r="AT4" s="450" t="s">
        <v>1943</v>
      </c>
      <c r="AU4" s="450" t="s">
        <v>66</v>
      </c>
      <c r="AV4" s="450" t="s">
        <v>1944</v>
      </c>
      <c r="AW4" s="450" t="s">
        <v>1941</v>
      </c>
      <c r="AX4" s="450" t="s">
        <v>73</v>
      </c>
      <c r="AY4" s="450" t="s">
        <v>76</v>
      </c>
      <c r="AZ4" s="450" t="s">
        <v>1941</v>
      </c>
      <c r="BA4" s="450" t="s">
        <v>82</v>
      </c>
      <c r="BB4" s="450" t="s">
        <v>85</v>
      </c>
      <c r="BC4" s="450"/>
      <c r="BD4" s="450" t="s">
        <v>1917</v>
      </c>
      <c r="BE4" s="450" t="s">
        <v>132</v>
      </c>
      <c r="BF4" s="450" t="s">
        <v>136</v>
      </c>
      <c r="BG4" s="450" t="s">
        <v>141</v>
      </c>
      <c r="BH4" s="450" t="s">
        <v>76</v>
      </c>
      <c r="BI4" s="450" t="s">
        <v>1941</v>
      </c>
      <c r="BJ4" s="450" t="s">
        <v>147</v>
      </c>
      <c r="BK4" s="450" t="s">
        <v>150</v>
      </c>
      <c r="BL4" s="450" t="s">
        <v>1917</v>
      </c>
      <c r="BM4" s="450">
        <v>14001</v>
      </c>
      <c r="BN4" s="450">
        <v>14002</v>
      </c>
      <c r="BO4" s="450">
        <v>9000</v>
      </c>
      <c r="BP4" s="450">
        <v>9001</v>
      </c>
      <c r="BQ4" s="450">
        <v>9002</v>
      </c>
      <c r="BR4" s="450">
        <v>9003</v>
      </c>
      <c r="BS4" s="450">
        <v>9004</v>
      </c>
      <c r="BT4" s="1548" t="s">
        <v>183</v>
      </c>
      <c r="BU4" s="1548"/>
      <c r="BV4" s="1548"/>
      <c r="BW4" s="1548"/>
      <c r="BX4" s="1548"/>
      <c r="BY4" s="1548"/>
      <c r="BZ4" s="1548"/>
      <c r="CA4" s="1548"/>
      <c r="CB4" s="1548"/>
      <c r="CC4" s="1548"/>
      <c r="CD4" s="1555"/>
      <c r="CE4" s="1555"/>
      <c r="CF4" s="1548"/>
      <c r="CG4" s="1548"/>
      <c r="CH4" s="1548"/>
      <c r="CI4" s="1548"/>
      <c r="CJ4" s="1548"/>
      <c r="CK4" s="1548"/>
      <c r="CL4" s="1548"/>
      <c r="CM4" s="1548"/>
      <c r="CN4" s="1547"/>
      <c r="CO4" s="450" t="s">
        <v>1945</v>
      </c>
      <c r="CP4" s="450" t="s">
        <v>1946</v>
      </c>
      <c r="CQ4" s="450" t="s">
        <v>1947</v>
      </c>
      <c r="CR4" s="450" t="s">
        <v>1948</v>
      </c>
      <c r="CS4" s="450" t="s">
        <v>1949</v>
      </c>
      <c r="CT4" s="450" t="s">
        <v>1950</v>
      </c>
      <c r="CU4" s="450" t="s">
        <v>1951</v>
      </c>
      <c r="CV4" s="450" t="s">
        <v>1948</v>
      </c>
      <c r="CW4" s="450" t="s">
        <v>1952</v>
      </c>
      <c r="CX4" s="450" t="s">
        <v>1953</v>
      </c>
      <c r="CY4" s="450" t="s">
        <v>1954</v>
      </c>
      <c r="CZ4" s="450" t="s">
        <v>1948</v>
      </c>
      <c r="DA4" s="450" t="s">
        <v>222</v>
      </c>
      <c r="DB4" s="450" t="s">
        <v>1955</v>
      </c>
      <c r="DC4" s="450" t="s">
        <v>227</v>
      </c>
      <c r="DD4" s="450" t="s">
        <v>230</v>
      </c>
      <c r="DE4" s="450"/>
      <c r="DF4" s="450"/>
      <c r="DG4" s="450"/>
      <c r="DH4" s="450"/>
      <c r="DI4" s="450" t="s">
        <v>243</v>
      </c>
      <c r="DJ4" s="450" t="s">
        <v>245</v>
      </c>
      <c r="DK4" s="450" t="s">
        <v>247</v>
      </c>
      <c r="DL4" s="450" t="s">
        <v>249</v>
      </c>
      <c r="DM4" s="1547"/>
      <c r="DN4" s="479" t="s">
        <v>222</v>
      </c>
      <c r="DO4" s="479" t="s">
        <v>1957</v>
      </c>
      <c r="DP4" s="479" t="s">
        <v>2169</v>
      </c>
      <c r="DQ4" s="479" t="s">
        <v>2168</v>
      </c>
      <c r="DR4" s="479" t="s">
        <v>1958</v>
      </c>
      <c r="DS4" s="479" t="s">
        <v>2169</v>
      </c>
      <c r="DT4" s="479" t="s">
        <v>1959</v>
      </c>
      <c r="DU4" s="479" t="s">
        <v>222</v>
      </c>
      <c r="DV4" s="479" t="s">
        <v>1957</v>
      </c>
      <c r="DW4" s="479" t="s">
        <v>2169</v>
      </c>
      <c r="DX4" s="479" t="s">
        <v>2168</v>
      </c>
      <c r="DY4" s="479" t="s">
        <v>222</v>
      </c>
      <c r="DZ4" s="479" t="s">
        <v>1957</v>
      </c>
      <c r="EA4" s="479" t="s">
        <v>2169</v>
      </c>
      <c r="EB4" s="479" t="s">
        <v>2168</v>
      </c>
      <c r="EC4" s="479" t="s">
        <v>222</v>
      </c>
      <c r="ED4" s="479" t="s">
        <v>1957</v>
      </c>
      <c r="EE4" s="479" t="s">
        <v>2169</v>
      </c>
      <c r="EF4" s="479" t="s">
        <v>2168</v>
      </c>
      <c r="EG4" s="479" t="s">
        <v>222</v>
      </c>
      <c r="EH4" s="479" t="s">
        <v>1957</v>
      </c>
      <c r="EI4" s="479" t="s">
        <v>2169</v>
      </c>
      <c r="EJ4" s="479" t="s">
        <v>2168</v>
      </c>
      <c r="EK4" s="479" t="s">
        <v>1957</v>
      </c>
      <c r="EL4" s="479" t="s">
        <v>2169</v>
      </c>
      <c r="EM4" s="479" t="s">
        <v>2168</v>
      </c>
      <c r="EN4" s="479" t="s">
        <v>222</v>
      </c>
      <c r="EO4" s="479" t="s">
        <v>1957</v>
      </c>
      <c r="EP4" s="479" t="s">
        <v>2169</v>
      </c>
      <c r="EQ4" s="479" t="s">
        <v>2168</v>
      </c>
      <c r="ER4" s="479" t="s">
        <v>222</v>
      </c>
      <c r="ES4" s="479" t="s">
        <v>1957</v>
      </c>
      <c r="ET4" s="479" t="s">
        <v>2169</v>
      </c>
      <c r="EU4" s="479" t="s">
        <v>2168</v>
      </c>
      <c r="EV4" s="479" t="s">
        <v>222</v>
      </c>
      <c r="EW4" s="479" t="s">
        <v>1957</v>
      </c>
      <c r="EX4" s="479" t="s">
        <v>2169</v>
      </c>
      <c r="EY4" s="479" t="s">
        <v>2168</v>
      </c>
      <c r="EZ4" s="479" t="s">
        <v>222</v>
      </c>
      <c r="FA4" s="479" t="s">
        <v>1957</v>
      </c>
      <c r="FB4" s="479" t="s">
        <v>2169</v>
      </c>
      <c r="FC4" s="479" t="s">
        <v>2168</v>
      </c>
      <c r="FD4" s="479" t="s">
        <v>222</v>
      </c>
      <c r="FE4" s="479" t="s">
        <v>1957</v>
      </c>
      <c r="FF4" s="479" t="s">
        <v>2169</v>
      </c>
      <c r="FG4" s="479" t="s">
        <v>2168</v>
      </c>
      <c r="FH4" s="479" t="s">
        <v>222</v>
      </c>
      <c r="FI4" s="479" t="s">
        <v>1957</v>
      </c>
      <c r="FJ4" s="479" t="s">
        <v>2169</v>
      </c>
      <c r="FK4" s="479" t="s">
        <v>2168</v>
      </c>
      <c r="FL4" s="479" t="s">
        <v>1957</v>
      </c>
      <c r="FM4" s="479" t="s">
        <v>2169</v>
      </c>
      <c r="FN4" s="479" t="s">
        <v>2168</v>
      </c>
      <c r="FO4" s="479" t="s">
        <v>222</v>
      </c>
      <c r="FP4" s="479" t="s">
        <v>1957</v>
      </c>
      <c r="FQ4" s="479" t="s">
        <v>2169</v>
      </c>
      <c r="FR4" s="479" t="s">
        <v>2168</v>
      </c>
      <c r="FS4" s="479" t="s">
        <v>222</v>
      </c>
      <c r="FT4" s="479" t="s">
        <v>1957</v>
      </c>
      <c r="FU4" s="479" t="s">
        <v>2169</v>
      </c>
      <c r="FV4" s="479" t="s">
        <v>2168</v>
      </c>
      <c r="FW4" s="479" t="s">
        <v>222</v>
      </c>
      <c r="FX4" s="479" t="s">
        <v>1957</v>
      </c>
      <c r="FY4" s="479" t="s">
        <v>2169</v>
      </c>
      <c r="FZ4" s="479" t="s">
        <v>2168</v>
      </c>
      <c r="GA4" s="479" t="s">
        <v>222</v>
      </c>
      <c r="GB4" s="479" t="s">
        <v>1957</v>
      </c>
      <c r="GC4" s="479" t="s">
        <v>2169</v>
      </c>
      <c r="GD4" s="479" t="s">
        <v>2168</v>
      </c>
      <c r="GE4" s="479" t="s">
        <v>222</v>
      </c>
      <c r="GF4" s="479" t="s">
        <v>1957</v>
      </c>
      <c r="GG4" s="479" t="s">
        <v>2169</v>
      </c>
      <c r="GH4" s="479" t="s">
        <v>2168</v>
      </c>
      <c r="GI4" s="479" t="s">
        <v>222</v>
      </c>
      <c r="GJ4" s="479" t="s">
        <v>1957</v>
      </c>
      <c r="GK4" s="479" t="s">
        <v>2169</v>
      </c>
      <c r="GL4" s="479" t="s">
        <v>2168</v>
      </c>
      <c r="GM4" s="479" t="s">
        <v>222</v>
      </c>
      <c r="GN4" s="479" t="s">
        <v>1957</v>
      </c>
      <c r="GO4" s="479" t="s">
        <v>2169</v>
      </c>
      <c r="GP4" s="479" t="s">
        <v>2168</v>
      </c>
      <c r="GQ4" s="479" t="s">
        <v>222</v>
      </c>
      <c r="GR4" s="479" t="s">
        <v>1957</v>
      </c>
      <c r="GS4" s="479" t="s">
        <v>2169</v>
      </c>
      <c r="GT4" s="479" t="s">
        <v>2168</v>
      </c>
      <c r="GU4" s="479" t="s">
        <v>222</v>
      </c>
      <c r="GV4" s="479" t="s">
        <v>1957</v>
      </c>
      <c r="GW4" s="479" t="s">
        <v>2169</v>
      </c>
      <c r="GX4" s="479" t="s">
        <v>2168</v>
      </c>
      <c r="GY4" s="479" t="s">
        <v>222</v>
      </c>
      <c r="GZ4" s="479" t="s">
        <v>1957</v>
      </c>
      <c r="HA4" s="479" t="s">
        <v>2169</v>
      </c>
      <c r="HB4" s="479" t="s">
        <v>2168</v>
      </c>
      <c r="HC4" s="479" t="s">
        <v>222</v>
      </c>
      <c r="HD4" s="479" t="s">
        <v>1957</v>
      </c>
      <c r="HE4" s="479" t="s">
        <v>2169</v>
      </c>
      <c r="HF4" s="479" t="s">
        <v>2168</v>
      </c>
      <c r="HG4" s="479" t="s">
        <v>222</v>
      </c>
      <c r="HH4" s="479" t="s">
        <v>1957</v>
      </c>
      <c r="HI4" s="479" t="s">
        <v>2169</v>
      </c>
      <c r="HJ4" s="479" t="s">
        <v>2168</v>
      </c>
      <c r="HK4" s="479" t="s">
        <v>222</v>
      </c>
      <c r="HL4" s="479" t="s">
        <v>1957</v>
      </c>
      <c r="HM4" s="479" t="s">
        <v>2169</v>
      </c>
      <c r="HN4" s="479" t="s">
        <v>2168</v>
      </c>
      <c r="HO4" s="479" t="s">
        <v>222</v>
      </c>
      <c r="HP4" s="479" t="s">
        <v>1957</v>
      </c>
      <c r="HQ4" s="479" t="s">
        <v>2169</v>
      </c>
      <c r="HR4" s="479" t="s">
        <v>2168</v>
      </c>
      <c r="HS4" s="479" t="s">
        <v>222</v>
      </c>
      <c r="HT4" s="479" t="s">
        <v>1957</v>
      </c>
      <c r="HU4" s="479" t="s">
        <v>2169</v>
      </c>
      <c r="HV4" s="479" t="s">
        <v>2168</v>
      </c>
      <c r="HW4" s="479" t="s">
        <v>222</v>
      </c>
      <c r="HX4" s="479" t="s">
        <v>1957</v>
      </c>
      <c r="HY4" s="479" t="s">
        <v>2169</v>
      </c>
      <c r="HZ4" s="479" t="s">
        <v>2168</v>
      </c>
      <c r="IA4" s="479" t="s">
        <v>222</v>
      </c>
      <c r="IB4" s="479" t="s">
        <v>1957</v>
      </c>
      <c r="IC4" s="479" t="s">
        <v>2169</v>
      </c>
      <c r="ID4" s="479" t="s">
        <v>2168</v>
      </c>
      <c r="IE4" s="479" t="s">
        <v>222</v>
      </c>
      <c r="IF4" s="479" t="s">
        <v>1957</v>
      </c>
      <c r="IG4" s="479" t="s">
        <v>2169</v>
      </c>
      <c r="IH4" s="479" t="s">
        <v>2168</v>
      </c>
      <c r="II4" s="479" t="s">
        <v>222</v>
      </c>
      <c r="IJ4" s="479" t="s">
        <v>1957</v>
      </c>
      <c r="IK4" s="479" t="s">
        <v>2169</v>
      </c>
      <c r="IL4" s="479" t="s">
        <v>2168</v>
      </c>
      <c r="IM4" s="1546" t="s">
        <v>1956</v>
      </c>
      <c r="IN4" s="450" t="s">
        <v>222</v>
      </c>
      <c r="IO4" s="450" t="s">
        <v>1957</v>
      </c>
      <c r="IP4" s="450" t="s">
        <v>1948</v>
      </c>
      <c r="IQ4" s="450" t="s">
        <v>1958</v>
      </c>
      <c r="IR4" s="450" t="s">
        <v>1959</v>
      </c>
      <c r="IS4" s="1548" t="s">
        <v>252</v>
      </c>
      <c r="IT4" s="1548"/>
      <c r="IU4" s="1548" t="s">
        <v>256</v>
      </c>
      <c r="IV4" s="1548"/>
      <c r="IW4" s="1548" t="s">
        <v>259</v>
      </c>
      <c r="IX4" s="1548"/>
      <c r="IY4" s="1548" t="s">
        <v>262</v>
      </c>
      <c r="IZ4" s="1548"/>
      <c r="JA4" s="1548" t="s">
        <v>265</v>
      </c>
      <c r="JB4" s="1548"/>
      <c r="JC4" s="1548" t="s">
        <v>268</v>
      </c>
      <c r="JD4" s="1548"/>
      <c r="JE4" s="1548" t="s">
        <v>271</v>
      </c>
      <c r="JF4" s="1548"/>
      <c r="JG4" s="1548" t="s">
        <v>274</v>
      </c>
      <c r="JH4" s="1548"/>
      <c r="JI4" s="1548" t="s">
        <v>277</v>
      </c>
      <c r="JJ4" s="1548"/>
      <c r="JK4" s="1557"/>
      <c r="JL4" s="450" t="s">
        <v>232</v>
      </c>
      <c r="JM4" s="450" t="s">
        <v>88</v>
      </c>
      <c r="JN4" s="450" t="s">
        <v>283</v>
      </c>
      <c r="JO4" s="450" t="s">
        <v>285</v>
      </c>
      <c r="JP4" s="1548" t="s">
        <v>333</v>
      </c>
      <c r="JQ4" s="1548"/>
      <c r="JR4" s="1548"/>
      <c r="JS4" s="450" t="s">
        <v>294</v>
      </c>
      <c r="JT4" s="450" t="s">
        <v>296</v>
      </c>
      <c r="JU4" s="450" t="s">
        <v>298</v>
      </c>
      <c r="JV4" s="450" t="s">
        <v>300</v>
      </c>
      <c r="JW4" s="450" t="s">
        <v>302</v>
      </c>
      <c r="JX4" s="450" t="s">
        <v>304</v>
      </c>
      <c r="JY4" s="1544" t="s">
        <v>306</v>
      </c>
      <c r="JZ4" s="1545"/>
      <c r="KA4" s="450" t="s">
        <v>310</v>
      </c>
      <c r="KB4" s="450" t="s">
        <v>313</v>
      </c>
      <c r="KC4" s="450" t="s">
        <v>315</v>
      </c>
      <c r="KD4" s="450" t="s">
        <v>317</v>
      </c>
      <c r="KE4" s="450" t="s">
        <v>319</v>
      </c>
      <c r="KF4" s="450" t="s">
        <v>321</v>
      </c>
      <c r="KG4" s="450" t="s">
        <v>323</v>
      </c>
      <c r="KH4" s="1544" t="s">
        <v>1960</v>
      </c>
      <c r="KI4" s="1545"/>
      <c r="KJ4" s="1544" t="s">
        <v>1961</v>
      </c>
      <c r="KK4" s="1545"/>
      <c r="KL4" s="1544" t="s">
        <v>1962</v>
      </c>
      <c r="KM4" s="1545"/>
      <c r="KN4" s="1559"/>
      <c r="KO4" s="450" t="s">
        <v>336</v>
      </c>
      <c r="KP4" s="450" t="s">
        <v>339</v>
      </c>
      <c r="KQ4" s="450" t="s">
        <v>291</v>
      </c>
      <c r="KR4" s="450" t="s">
        <v>344</v>
      </c>
      <c r="KS4" s="450" t="s">
        <v>347</v>
      </c>
      <c r="KT4" s="450" t="s">
        <v>349</v>
      </c>
      <c r="KU4" s="486" t="s">
        <v>355</v>
      </c>
      <c r="KV4" s="486" t="s">
        <v>358</v>
      </c>
      <c r="KW4" s="486" t="s">
        <v>2063</v>
      </c>
      <c r="KX4" s="486" t="s">
        <v>2141</v>
      </c>
      <c r="KY4" s="450" t="s">
        <v>1963</v>
      </c>
      <c r="KZ4" s="450" t="s">
        <v>193</v>
      </c>
      <c r="LA4" s="450" t="s">
        <v>205</v>
      </c>
      <c r="LB4" s="450" t="s">
        <v>213</v>
      </c>
      <c r="LC4" s="450" t="s">
        <v>1964</v>
      </c>
      <c r="LD4" s="1548" t="s">
        <v>514</v>
      </c>
      <c r="LE4" s="1548"/>
      <c r="LF4" s="1548"/>
      <c r="LG4" s="1548" t="s">
        <v>1965</v>
      </c>
      <c r="LH4" s="1548"/>
      <c r="LI4" s="1548"/>
      <c r="LJ4" s="1548"/>
      <c r="LK4" s="1548"/>
      <c r="LL4" s="1548"/>
      <c r="LM4" s="1548"/>
      <c r="LN4" s="1548"/>
      <c r="LO4" s="1548"/>
      <c r="LP4" s="1548"/>
      <c r="LQ4" s="1548"/>
      <c r="LR4" s="1548"/>
      <c r="LS4" s="1548"/>
      <c r="LT4" s="1548"/>
      <c r="LU4" s="1548"/>
      <c r="LV4" s="1548" t="s">
        <v>1966</v>
      </c>
      <c r="LW4" s="1548"/>
      <c r="LX4" s="1548"/>
      <c r="LY4" s="1548"/>
      <c r="LZ4" s="1548"/>
      <c r="MA4" s="1548"/>
      <c r="MB4" s="1548"/>
      <c r="MC4" s="1548"/>
      <c r="MD4" s="1548"/>
      <c r="ME4" s="1548"/>
      <c r="MF4" s="1548"/>
      <c r="MG4" s="1548"/>
      <c r="MH4" s="1548"/>
      <c r="MI4" s="1548"/>
      <c r="MJ4" s="1548"/>
      <c r="MK4" s="1548"/>
      <c r="ML4" s="1548"/>
      <c r="MM4" s="1548"/>
      <c r="MN4" s="1548"/>
      <c r="MO4" s="1548"/>
      <c r="MP4" s="1548"/>
      <c r="MQ4" s="1548"/>
      <c r="MR4" s="1548"/>
      <c r="MS4" s="1548"/>
      <c r="MT4" s="1548"/>
      <c r="MU4" s="1548"/>
      <c r="MV4" s="1548"/>
      <c r="MW4" s="1548"/>
      <c r="MX4" s="1548"/>
      <c r="MY4" s="1548"/>
      <c r="MZ4" s="1548" t="s">
        <v>517</v>
      </c>
      <c r="NA4" s="1548" t="s">
        <v>1967</v>
      </c>
      <c r="NB4" s="1548"/>
      <c r="NC4" s="1548"/>
      <c r="ND4" s="1548"/>
      <c r="NE4" s="1548"/>
      <c r="NF4" s="1548"/>
      <c r="NG4" s="1548"/>
      <c r="NH4" s="1548"/>
      <c r="NI4" s="1548"/>
      <c r="NJ4" s="1544" t="s">
        <v>1968</v>
      </c>
      <c r="NK4" s="1552"/>
      <c r="NL4" s="1552"/>
      <c r="NM4" s="1552"/>
      <c r="NN4" s="1545"/>
      <c r="NO4" s="1544" t="s">
        <v>1969</v>
      </c>
      <c r="NP4" s="1552"/>
      <c r="NQ4" s="1552"/>
      <c r="NR4" s="1552"/>
      <c r="NS4" s="1545"/>
      <c r="NT4" s="450"/>
      <c r="NU4" s="450"/>
      <c r="NV4" s="450"/>
      <c r="NW4" s="450"/>
      <c r="NX4" s="450"/>
    </row>
    <row r="5" spans="1:391" s="403" customFormat="1" ht="126.75" customHeight="1">
      <c r="A5" s="451" t="s">
        <v>114</v>
      </c>
      <c r="B5" s="404" t="str">
        <f>K6</f>
        <v>　</v>
      </c>
      <c r="C5" s="404" t="str">
        <f>L6</f>
        <v>　</v>
      </c>
      <c r="D5" s="404" t="str">
        <f>N6</f>
        <v>　</v>
      </c>
      <c r="E5" s="404">
        <f>'01入力票（その１）'!C18</f>
        <v>0</v>
      </c>
      <c r="F5" s="404">
        <f>'01入力票（その１）'!D18</f>
        <v>0</v>
      </c>
      <c r="G5" s="404">
        <f>'01入力票（その１）'!E18</f>
        <v>0</v>
      </c>
      <c r="H5" s="404">
        <f>'01入力票（その１）'!F18</f>
        <v>0</v>
      </c>
      <c r="I5" s="404">
        <f>'01入力票（その１）'!G18</f>
        <v>0</v>
      </c>
      <c r="J5" s="404">
        <f>'01入力票（その１）'!H18</f>
        <v>0</v>
      </c>
      <c r="K5" s="451" t="s">
        <v>1970</v>
      </c>
      <c r="L5" s="451" t="s">
        <v>1970</v>
      </c>
      <c r="M5" s="451" t="s">
        <v>1971</v>
      </c>
      <c r="N5" s="451" t="s">
        <v>1970</v>
      </c>
      <c r="O5" s="451" t="s">
        <v>27</v>
      </c>
      <c r="P5" s="451" t="s">
        <v>29</v>
      </c>
      <c r="Q5" s="1547"/>
      <c r="R5" s="1547"/>
      <c r="S5" s="451" t="s">
        <v>39</v>
      </c>
      <c r="T5" s="451" t="s">
        <v>42</v>
      </c>
      <c r="U5" s="451" t="s">
        <v>1972</v>
      </c>
      <c r="V5" s="451" t="s">
        <v>49</v>
      </c>
      <c r="W5" s="451" t="s">
        <v>1973</v>
      </c>
      <c r="X5" s="451" t="s">
        <v>55</v>
      </c>
      <c r="Y5" s="451" t="s">
        <v>1974</v>
      </c>
      <c r="Z5" s="451" t="s">
        <v>55</v>
      </c>
      <c r="AA5" s="451" t="s">
        <v>63</v>
      </c>
      <c r="AB5" s="451" t="s">
        <v>67</v>
      </c>
      <c r="AC5" s="451" t="s">
        <v>70</v>
      </c>
      <c r="AD5" s="451" t="s">
        <v>74</v>
      </c>
      <c r="AE5" s="451" t="s">
        <v>77</v>
      </c>
      <c r="AF5" s="451" t="s">
        <v>55</v>
      </c>
      <c r="AG5" s="451" t="s">
        <v>1975</v>
      </c>
      <c r="AH5" s="451" t="s">
        <v>1976</v>
      </c>
      <c r="AI5" s="1547"/>
      <c r="AJ5" s="1547"/>
      <c r="AK5" s="1547"/>
      <c r="AL5" s="451" t="s">
        <v>39</v>
      </c>
      <c r="AM5" s="451" t="s">
        <v>102</v>
      </c>
      <c r="AN5" s="451" t="s">
        <v>1972</v>
      </c>
      <c r="AO5" s="451" t="s">
        <v>49</v>
      </c>
      <c r="AP5" s="451" t="s">
        <v>106</v>
      </c>
      <c r="AQ5" s="451" t="s">
        <v>55</v>
      </c>
      <c r="AR5" s="451" t="s">
        <v>1977</v>
      </c>
      <c r="AS5" s="451" t="s">
        <v>55</v>
      </c>
      <c r="AT5" s="451" t="s">
        <v>63</v>
      </c>
      <c r="AU5" s="451" t="s">
        <v>114</v>
      </c>
      <c r="AV5" s="451" t="s">
        <v>116</v>
      </c>
      <c r="AW5" s="451" t="s">
        <v>55</v>
      </c>
      <c r="AX5" s="451" t="s">
        <v>120</v>
      </c>
      <c r="AY5" s="451" t="s">
        <v>122</v>
      </c>
      <c r="AZ5" s="451" t="s">
        <v>55</v>
      </c>
      <c r="BA5" s="451" t="s">
        <v>1978</v>
      </c>
      <c r="BB5" s="451" t="s">
        <v>1979</v>
      </c>
      <c r="BC5" s="451" t="s">
        <v>2365</v>
      </c>
      <c r="BD5" s="451" t="s">
        <v>129</v>
      </c>
      <c r="BE5" s="451" t="s">
        <v>133</v>
      </c>
      <c r="BF5" s="451" t="s">
        <v>133</v>
      </c>
      <c r="BG5" s="451" t="s">
        <v>1980</v>
      </c>
      <c r="BH5" s="451" t="s">
        <v>144</v>
      </c>
      <c r="BI5" s="451" t="s">
        <v>55</v>
      </c>
      <c r="BJ5" s="451" t="s">
        <v>148</v>
      </c>
      <c r="BK5" s="451" t="s">
        <v>148</v>
      </c>
      <c r="BL5" s="451" t="s">
        <v>129</v>
      </c>
      <c r="BM5" s="451" t="s">
        <v>1981</v>
      </c>
      <c r="BN5" s="451" t="s">
        <v>1982</v>
      </c>
      <c r="BO5" s="451" t="s">
        <v>1982</v>
      </c>
      <c r="BP5" s="451" t="s">
        <v>1982</v>
      </c>
      <c r="BQ5" s="451" t="s">
        <v>1982</v>
      </c>
      <c r="BR5" s="451" t="s">
        <v>1982</v>
      </c>
      <c r="BS5" s="451" t="s">
        <v>1982</v>
      </c>
      <c r="BT5" s="461" t="s">
        <v>2440</v>
      </c>
      <c r="BU5" s="461" t="s">
        <v>167</v>
      </c>
      <c r="BV5" s="461" t="s">
        <v>2440</v>
      </c>
      <c r="BW5" s="461" t="s">
        <v>167</v>
      </c>
      <c r="BX5" s="461" t="s">
        <v>2440</v>
      </c>
      <c r="BY5" s="461" t="s">
        <v>167</v>
      </c>
      <c r="BZ5" s="461" t="s">
        <v>2440</v>
      </c>
      <c r="CA5" s="461" t="s">
        <v>167</v>
      </c>
      <c r="CB5" s="461" t="s">
        <v>2440</v>
      </c>
      <c r="CC5" s="461" t="s">
        <v>167</v>
      </c>
      <c r="CD5" s="461" t="s">
        <v>2440</v>
      </c>
      <c r="CE5" s="461" t="s">
        <v>167</v>
      </c>
      <c r="CF5" s="461" t="s">
        <v>2440</v>
      </c>
      <c r="CG5" s="461" t="s">
        <v>167</v>
      </c>
      <c r="CH5" s="461" t="s">
        <v>2440</v>
      </c>
      <c r="CI5" s="461" t="s">
        <v>167</v>
      </c>
      <c r="CJ5" s="461" t="s">
        <v>2440</v>
      </c>
      <c r="CK5" s="461" t="s">
        <v>167</v>
      </c>
      <c r="CL5" s="451" t="s">
        <v>187</v>
      </c>
      <c r="CM5" s="451" t="s">
        <v>187</v>
      </c>
      <c r="CN5" s="1547"/>
      <c r="CO5" s="451" t="s">
        <v>2337</v>
      </c>
      <c r="CP5" s="451" t="s">
        <v>1983</v>
      </c>
      <c r="CQ5" s="451" t="s">
        <v>200</v>
      </c>
      <c r="CR5" s="451" t="s">
        <v>1982</v>
      </c>
      <c r="CS5" s="451" t="s">
        <v>2337</v>
      </c>
      <c r="CT5" s="451" t="s">
        <v>1983</v>
      </c>
      <c r="CU5" s="451" t="s">
        <v>200</v>
      </c>
      <c r="CV5" s="451" t="s">
        <v>1982</v>
      </c>
      <c r="CW5" s="451" t="s">
        <v>2337</v>
      </c>
      <c r="CX5" s="451" t="s">
        <v>1983</v>
      </c>
      <c r="CY5" s="451" t="s">
        <v>200</v>
      </c>
      <c r="CZ5" s="451" t="s">
        <v>1982</v>
      </c>
      <c r="DA5" s="451" t="s">
        <v>1984</v>
      </c>
      <c r="DB5" s="451" t="s">
        <v>225</v>
      </c>
      <c r="DC5" s="451" t="s">
        <v>2427</v>
      </c>
      <c r="DD5" s="451" t="s">
        <v>2429</v>
      </c>
      <c r="DE5" s="451" t="s">
        <v>1985</v>
      </c>
      <c r="DF5" s="451" t="s">
        <v>89</v>
      </c>
      <c r="DG5" s="451" t="s">
        <v>238</v>
      </c>
      <c r="DH5" s="451" t="s">
        <v>241</v>
      </c>
      <c r="DI5" s="451" t="s">
        <v>1986</v>
      </c>
      <c r="DJ5" s="451"/>
      <c r="DK5" s="451"/>
      <c r="DL5" s="451"/>
      <c r="DM5" s="1547"/>
      <c r="DN5" s="460" t="s">
        <v>1983</v>
      </c>
      <c r="DO5" s="480" t="s">
        <v>200</v>
      </c>
      <c r="DP5" s="480" t="s">
        <v>2170</v>
      </c>
      <c r="DQ5" s="480" t="s">
        <v>200</v>
      </c>
      <c r="DR5" s="480" t="s">
        <v>200</v>
      </c>
      <c r="DS5" s="480" t="s">
        <v>2170</v>
      </c>
      <c r="DT5" s="480" t="s">
        <v>200</v>
      </c>
      <c r="DU5" s="460" t="s">
        <v>1983</v>
      </c>
      <c r="DV5" s="480" t="s">
        <v>200</v>
      </c>
      <c r="DW5" s="480" t="s">
        <v>2170</v>
      </c>
      <c r="DX5" s="480" t="s">
        <v>200</v>
      </c>
      <c r="DY5" s="460" t="s">
        <v>1983</v>
      </c>
      <c r="DZ5" s="480" t="s">
        <v>200</v>
      </c>
      <c r="EA5" s="480" t="s">
        <v>2170</v>
      </c>
      <c r="EB5" s="480" t="s">
        <v>200</v>
      </c>
      <c r="EC5" s="460" t="s">
        <v>1983</v>
      </c>
      <c r="ED5" s="480" t="s">
        <v>200</v>
      </c>
      <c r="EE5" s="480" t="s">
        <v>2170</v>
      </c>
      <c r="EF5" s="480" t="s">
        <v>200</v>
      </c>
      <c r="EG5" s="460" t="s">
        <v>1983</v>
      </c>
      <c r="EH5" s="480" t="s">
        <v>200</v>
      </c>
      <c r="EI5" s="480" t="s">
        <v>2170</v>
      </c>
      <c r="EJ5" s="480" t="s">
        <v>200</v>
      </c>
      <c r="EK5" s="480" t="s">
        <v>200</v>
      </c>
      <c r="EL5" s="480" t="s">
        <v>2170</v>
      </c>
      <c r="EM5" s="480" t="s">
        <v>200</v>
      </c>
      <c r="EN5" s="460" t="s">
        <v>1983</v>
      </c>
      <c r="EO5" s="480" t="s">
        <v>200</v>
      </c>
      <c r="EP5" s="480" t="s">
        <v>2170</v>
      </c>
      <c r="EQ5" s="480" t="s">
        <v>200</v>
      </c>
      <c r="ER5" s="460" t="s">
        <v>1983</v>
      </c>
      <c r="ES5" s="480" t="s">
        <v>200</v>
      </c>
      <c r="ET5" s="480" t="s">
        <v>2170</v>
      </c>
      <c r="EU5" s="480" t="s">
        <v>200</v>
      </c>
      <c r="EV5" s="460" t="s">
        <v>1983</v>
      </c>
      <c r="EW5" s="480" t="s">
        <v>200</v>
      </c>
      <c r="EX5" s="480" t="s">
        <v>2170</v>
      </c>
      <c r="EY5" s="480" t="s">
        <v>200</v>
      </c>
      <c r="EZ5" s="460" t="s">
        <v>1983</v>
      </c>
      <c r="FA5" s="480" t="s">
        <v>200</v>
      </c>
      <c r="FB5" s="480" t="s">
        <v>2170</v>
      </c>
      <c r="FC5" s="480" t="s">
        <v>200</v>
      </c>
      <c r="FD5" s="460" t="s">
        <v>1983</v>
      </c>
      <c r="FE5" s="480" t="s">
        <v>200</v>
      </c>
      <c r="FF5" s="480" t="s">
        <v>2170</v>
      </c>
      <c r="FG5" s="480" t="s">
        <v>200</v>
      </c>
      <c r="FH5" s="460" t="s">
        <v>1983</v>
      </c>
      <c r="FI5" s="480" t="s">
        <v>200</v>
      </c>
      <c r="FJ5" s="480" t="s">
        <v>2170</v>
      </c>
      <c r="FK5" s="480" t="s">
        <v>200</v>
      </c>
      <c r="FL5" s="480" t="s">
        <v>200</v>
      </c>
      <c r="FM5" s="480" t="s">
        <v>2170</v>
      </c>
      <c r="FN5" s="480" t="s">
        <v>200</v>
      </c>
      <c r="FO5" s="460" t="s">
        <v>1983</v>
      </c>
      <c r="FP5" s="480" t="s">
        <v>200</v>
      </c>
      <c r="FQ5" s="480" t="s">
        <v>2170</v>
      </c>
      <c r="FR5" s="480" t="s">
        <v>200</v>
      </c>
      <c r="FS5" s="460" t="s">
        <v>1983</v>
      </c>
      <c r="FT5" s="480" t="s">
        <v>200</v>
      </c>
      <c r="FU5" s="480" t="s">
        <v>2170</v>
      </c>
      <c r="FV5" s="480" t="s">
        <v>200</v>
      </c>
      <c r="FW5" s="460" t="s">
        <v>1983</v>
      </c>
      <c r="FX5" s="480" t="s">
        <v>200</v>
      </c>
      <c r="FY5" s="480" t="s">
        <v>2170</v>
      </c>
      <c r="FZ5" s="480" t="s">
        <v>200</v>
      </c>
      <c r="GA5" s="460" t="s">
        <v>1983</v>
      </c>
      <c r="GB5" s="480" t="s">
        <v>200</v>
      </c>
      <c r="GC5" s="480" t="s">
        <v>2170</v>
      </c>
      <c r="GD5" s="480" t="s">
        <v>200</v>
      </c>
      <c r="GE5" s="460" t="s">
        <v>1983</v>
      </c>
      <c r="GF5" s="480" t="s">
        <v>200</v>
      </c>
      <c r="GG5" s="480" t="s">
        <v>2170</v>
      </c>
      <c r="GH5" s="480" t="s">
        <v>200</v>
      </c>
      <c r="GI5" s="460" t="s">
        <v>1983</v>
      </c>
      <c r="GJ5" s="480" t="s">
        <v>200</v>
      </c>
      <c r="GK5" s="480" t="s">
        <v>2170</v>
      </c>
      <c r="GL5" s="480" t="s">
        <v>200</v>
      </c>
      <c r="GM5" s="460" t="s">
        <v>1983</v>
      </c>
      <c r="GN5" s="480" t="s">
        <v>200</v>
      </c>
      <c r="GO5" s="480" t="s">
        <v>2170</v>
      </c>
      <c r="GP5" s="480" t="s">
        <v>200</v>
      </c>
      <c r="GQ5" s="460" t="s">
        <v>1983</v>
      </c>
      <c r="GR5" s="480" t="s">
        <v>200</v>
      </c>
      <c r="GS5" s="480" t="s">
        <v>2170</v>
      </c>
      <c r="GT5" s="480" t="s">
        <v>200</v>
      </c>
      <c r="GU5" s="460" t="s">
        <v>1983</v>
      </c>
      <c r="GV5" s="480" t="s">
        <v>200</v>
      </c>
      <c r="GW5" s="480" t="s">
        <v>2170</v>
      </c>
      <c r="GX5" s="480" t="s">
        <v>200</v>
      </c>
      <c r="GY5" s="460" t="s">
        <v>1983</v>
      </c>
      <c r="GZ5" s="480" t="s">
        <v>200</v>
      </c>
      <c r="HA5" s="480" t="s">
        <v>2170</v>
      </c>
      <c r="HB5" s="480" t="s">
        <v>200</v>
      </c>
      <c r="HC5" s="460" t="s">
        <v>1983</v>
      </c>
      <c r="HD5" s="480" t="s">
        <v>200</v>
      </c>
      <c r="HE5" s="480" t="s">
        <v>2170</v>
      </c>
      <c r="HF5" s="480" t="s">
        <v>200</v>
      </c>
      <c r="HG5" s="460" t="s">
        <v>1983</v>
      </c>
      <c r="HH5" s="480" t="s">
        <v>200</v>
      </c>
      <c r="HI5" s="480" t="s">
        <v>2170</v>
      </c>
      <c r="HJ5" s="480" t="s">
        <v>200</v>
      </c>
      <c r="HK5" s="460" t="s">
        <v>1983</v>
      </c>
      <c r="HL5" s="480" t="s">
        <v>200</v>
      </c>
      <c r="HM5" s="480" t="s">
        <v>2170</v>
      </c>
      <c r="HN5" s="480" t="s">
        <v>200</v>
      </c>
      <c r="HO5" s="460" t="s">
        <v>1983</v>
      </c>
      <c r="HP5" s="480" t="s">
        <v>200</v>
      </c>
      <c r="HQ5" s="480" t="s">
        <v>2170</v>
      </c>
      <c r="HR5" s="480" t="s">
        <v>200</v>
      </c>
      <c r="HS5" s="460" t="s">
        <v>1983</v>
      </c>
      <c r="HT5" s="480" t="s">
        <v>200</v>
      </c>
      <c r="HU5" s="480" t="s">
        <v>2170</v>
      </c>
      <c r="HV5" s="480" t="s">
        <v>200</v>
      </c>
      <c r="HW5" s="460" t="s">
        <v>1983</v>
      </c>
      <c r="HX5" s="480" t="s">
        <v>200</v>
      </c>
      <c r="HY5" s="480" t="s">
        <v>2170</v>
      </c>
      <c r="HZ5" s="480" t="s">
        <v>200</v>
      </c>
      <c r="IA5" s="460" t="s">
        <v>1983</v>
      </c>
      <c r="IB5" s="480" t="s">
        <v>200</v>
      </c>
      <c r="IC5" s="480" t="s">
        <v>2170</v>
      </c>
      <c r="ID5" s="480" t="s">
        <v>200</v>
      </c>
      <c r="IE5" s="460" t="s">
        <v>1983</v>
      </c>
      <c r="IF5" s="480" t="s">
        <v>200</v>
      </c>
      <c r="IG5" s="480" t="s">
        <v>2170</v>
      </c>
      <c r="IH5" s="480" t="s">
        <v>200</v>
      </c>
      <c r="II5" s="460" t="s">
        <v>1983</v>
      </c>
      <c r="IJ5" s="480" t="s">
        <v>200</v>
      </c>
      <c r="IK5" s="480" t="s">
        <v>2170</v>
      </c>
      <c r="IL5" s="480" t="s">
        <v>200</v>
      </c>
      <c r="IM5" s="1547"/>
      <c r="IN5" s="451" t="s">
        <v>1983</v>
      </c>
      <c r="IO5" s="405" t="s">
        <v>200</v>
      </c>
      <c r="IP5" s="405" t="s">
        <v>200</v>
      </c>
      <c r="IQ5" s="405" t="s">
        <v>200</v>
      </c>
      <c r="IR5" s="405" t="s">
        <v>200</v>
      </c>
      <c r="IS5" s="451" t="s">
        <v>1987</v>
      </c>
      <c r="IT5" s="451" t="s">
        <v>2430</v>
      </c>
      <c r="IU5" s="451" t="s">
        <v>1987</v>
      </c>
      <c r="IV5" s="451" t="s">
        <v>2430</v>
      </c>
      <c r="IW5" s="451" t="s">
        <v>1987</v>
      </c>
      <c r="IX5" s="451" t="s">
        <v>2430</v>
      </c>
      <c r="IY5" s="451" t="s">
        <v>1987</v>
      </c>
      <c r="IZ5" s="451" t="s">
        <v>2430</v>
      </c>
      <c r="JA5" s="451" t="s">
        <v>1987</v>
      </c>
      <c r="JB5" s="451" t="s">
        <v>2430</v>
      </c>
      <c r="JC5" s="451" t="s">
        <v>1987</v>
      </c>
      <c r="JD5" s="451" t="s">
        <v>2430</v>
      </c>
      <c r="JE5" s="451" t="s">
        <v>1987</v>
      </c>
      <c r="JF5" s="451" t="s">
        <v>2430</v>
      </c>
      <c r="JG5" s="451" t="s">
        <v>1987</v>
      </c>
      <c r="JH5" s="451" t="s">
        <v>2430</v>
      </c>
      <c r="JI5" s="451" t="s">
        <v>1987</v>
      </c>
      <c r="JJ5" s="451" t="s">
        <v>2430</v>
      </c>
      <c r="JK5" s="451"/>
      <c r="JL5" s="451" t="s">
        <v>1985</v>
      </c>
      <c r="JM5" s="451" t="s">
        <v>89</v>
      </c>
      <c r="JN5" s="451" t="s">
        <v>1988</v>
      </c>
      <c r="JO5" s="451" t="s">
        <v>1989</v>
      </c>
      <c r="JP5" s="451" t="s">
        <v>287</v>
      </c>
      <c r="JQ5" s="451" t="s">
        <v>289</v>
      </c>
      <c r="JR5" s="451" t="s">
        <v>291</v>
      </c>
      <c r="JS5" s="451" t="s">
        <v>1990</v>
      </c>
      <c r="JT5" s="451" t="s">
        <v>1990</v>
      </c>
      <c r="JU5" s="451" t="s">
        <v>1990</v>
      </c>
      <c r="JV5" s="451" t="s">
        <v>1990</v>
      </c>
      <c r="JW5" s="451" t="s">
        <v>1990</v>
      </c>
      <c r="JX5" s="451" t="s">
        <v>1990</v>
      </c>
      <c r="JY5" s="451" t="s">
        <v>1991</v>
      </c>
      <c r="JZ5" s="451" t="s">
        <v>1990</v>
      </c>
      <c r="KA5" s="451" t="s">
        <v>311</v>
      </c>
      <c r="KB5" s="451" t="s">
        <v>311</v>
      </c>
      <c r="KC5" s="451" t="s">
        <v>311</v>
      </c>
      <c r="KD5" s="451" t="s">
        <v>311</v>
      </c>
      <c r="KE5" s="451" t="s">
        <v>311</v>
      </c>
      <c r="KF5" s="451" t="s">
        <v>311</v>
      </c>
      <c r="KG5" s="451" t="s">
        <v>311</v>
      </c>
      <c r="KH5" s="460" t="s">
        <v>2438</v>
      </c>
      <c r="KI5" s="460" t="s">
        <v>2437</v>
      </c>
      <c r="KJ5" s="460" t="s">
        <v>2439</v>
      </c>
      <c r="KK5" s="460" t="s">
        <v>2437</v>
      </c>
      <c r="KL5" s="460" t="s">
        <v>2439</v>
      </c>
      <c r="KM5" s="460" t="s">
        <v>2437</v>
      </c>
      <c r="KN5" s="451" t="s">
        <v>334</v>
      </c>
      <c r="KO5" s="451" t="s">
        <v>337</v>
      </c>
      <c r="KP5" s="451" t="s">
        <v>337</v>
      </c>
      <c r="KQ5" s="451" t="s">
        <v>341</v>
      </c>
      <c r="KR5" s="451" t="s">
        <v>345</v>
      </c>
      <c r="KS5" s="451" t="s">
        <v>345</v>
      </c>
      <c r="KT5" s="451" t="s">
        <v>350</v>
      </c>
      <c r="KU5" s="460" t="s">
        <v>1992</v>
      </c>
      <c r="KV5" s="460" t="s">
        <v>1992</v>
      </c>
      <c r="KW5" s="460" t="s">
        <v>1992</v>
      </c>
      <c r="KX5" s="460" t="s">
        <v>2327</v>
      </c>
      <c r="KY5" s="451" t="s">
        <v>1993</v>
      </c>
      <c r="KZ5" s="451"/>
      <c r="LA5" s="451"/>
      <c r="LB5" s="451"/>
      <c r="LC5" s="451"/>
      <c r="LD5" s="450" t="s">
        <v>846</v>
      </c>
      <c r="LE5" s="450" t="s">
        <v>1994</v>
      </c>
      <c r="LF5" s="450" t="s">
        <v>848</v>
      </c>
      <c r="LG5" s="450" t="s">
        <v>853</v>
      </c>
      <c r="LH5" s="450" t="s">
        <v>854</v>
      </c>
      <c r="LI5" s="450" t="s">
        <v>855</v>
      </c>
      <c r="LJ5" s="450" t="s">
        <v>856</v>
      </c>
      <c r="LK5" s="450" t="s">
        <v>858</v>
      </c>
      <c r="LL5" s="450" t="s">
        <v>489</v>
      </c>
      <c r="LM5" s="450" t="s">
        <v>859</v>
      </c>
      <c r="LN5" s="450" t="s">
        <v>860</v>
      </c>
      <c r="LO5" s="450" t="s">
        <v>861</v>
      </c>
      <c r="LP5" s="450" t="s">
        <v>1995</v>
      </c>
      <c r="LQ5" s="450" t="s">
        <v>1996</v>
      </c>
      <c r="LR5" s="450" t="s">
        <v>865</v>
      </c>
      <c r="LS5" s="450" t="s">
        <v>862</v>
      </c>
      <c r="LT5" s="450" t="s">
        <v>866</v>
      </c>
      <c r="LU5" s="450" t="s">
        <v>867</v>
      </c>
      <c r="LV5" s="450" t="s">
        <v>1997</v>
      </c>
      <c r="LW5" s="450" t="s">
        <v>894</v>
      </c>
      <c r="LX5" s="450" t="s">
        <v>897</v>
      </c>
      <c r="LY5" s="450" t="s">
        <v>898</v>
      </c>
      <c r="LZ5" s="450" t="s">
        <v>901</v>
      </c>
      <c r="MA5" s="450" t="s">
        <v>902</v>
      </c>
      <c r="MB5" s="450" t="s">
        <v>905</v>
      </c>
      <c r="MC5" s="450" t="s">
        <v>906</v>
      </c>
      <c r="MD5" s="450" t="s">
        <v>909</v>
      </c>
      <c r="ME5" s="450" t="s">
        <v>910</v>
      </c>
      <c r="MF5" s="450" t="s">
        <v>913</v>
      </c>
      <c r="MG5" s="450" t="s">
        <v>505</v>
      </c>
      <c r="MH5" s="450" t="s">
        <v>916</v>
      </c>
      <c r="MI5" s="450" t="s">
        <v>917</v>
      </c>
      <c r="MJ5" s="450" t="s">
        <v>920</v>
      </c>
      <c r="MK5" s="450" t="s">
        <v>921</v>
      </c>
      <c r="ML5" s="450" t="s">
        <v>922</v>
      </c>
      <c r="MM5" s="450" t="s">
        <v>1998</v>
      </c>
      <c r="MN5" s="450" t="s">
        <v>926</v>
      </c>
      <c r="MO5" s="450" t="s">
        <v>695</v>
      </c>
      <c r="MP5" s="450" t="s">
        <v>928</v>
      </c>
      <c r="MQ5" s="450" t="s">
        <v>929</v>
      </c>
      <c r="MR5" s="450" t="s">
        <v>930</v>
      </c>
      <c r="MS5" s="450" t="s">
        <v>931</v>
      </c>
      <c r="MT5" s="450" t="s">
        <v>932</v>
      </c>
      <c r="MU5" s="450" t="s">
        <v>933</v>
      </c>
      <c r="MV5" s="450" t="s">
        <v>934</v>
      </c>
      <c r="MW5" s="450" t="s">
        <v>935</v>
      </c>
      <c r="MX5" s="450" t="s">
        <v>936</v>
      </c>
      <c r="MY5" s="450" t="s">
        <v>937</v>
      </c>
      <c r="MZ5" s="1548"/>
      <c r="NA5" s="450" t="s">
        <v>1999</v>
      </c>
      <c r="NB5" s="450" t="s">
        <v>877</v>
      </c>
      <c r="NC5" s="450" t="s">
        <v>878</v>
      </c>
      <c r="ND5" s="450" t="s">
        <v>879</v>
      </c>
      <c r="NE5" s="450" t="s">
        <v>881</v>
      </c>
      <c r="NF5" s="450" t="s">
        <v>883</v>
      </c>
      <c r="NG5" s="450" t="s">
        <v>884</v>
      </c>
      <c r="NH5" s="450" t="s">
        <v>885</v>
      </c>
      <c r="NI5" s="450" t="s">
        <v>2000</v>
      </c>
      <c r="NJ5" s="450" t="s">
        <v>2001</v>
      </c>
      <c r="NK5" s="450" t="s">
        <v>2002</v>
      </c>
      <c r="NL5" s="450" t="s">
        <v>2003</v>
      </c>
      <c r="NM5" s="450" t="s">
        <v>842</v>
      </c>
      <c r="NN5" s="450" t="s">
        <v>362</v>
      </c>
      <c r="NO5" s="450" t="s">
        <v>2001</v>
      </c>
      <c r="NP5" s="450" t="s">
        <v>2002</v>
      </c>
      <c r="NQ5" s="450" t="s">
        <v>2003</v>
      </c>
      <c r="NR5" s="450" t="s">
        <v>842</v>
      </c>
      <c r="NS5" s="450" t="s">
        <v>362</v>
      </c>
      <c r="NT5" s="451"/>
      <c r="NU5" s="451"/>
      <c r="NV5" s="451"/>
      <c r="NW5" s="451"/>
      <c r="NX5" s="451"/>
    </row>
    <row r="6" spans="1:391" s="413" customFormat="1" ht="70.5" customHeight="1">
      <c r="A6" s="406" t="str">
        <f>'02入力票（その２）'!I21</f>
        <v/>
      </c>
      <c r="B6" s="406"/>
      <c r="C6" s="406"/>
      <c r="D6" s="406"/>
      <c r="E6" s="406" t="str">
        <f>'01入力票（その１）'!V6</f>
        <v>－－－－－－－－－－－－</v>
      </c>
      <c r="F6" s="406" t="str">
        <f>'01入力票（その１）'!V7</f>
        <v>衡－－－－－－－－</v>
      </c>
      <c r="G6" s="406" t="str">
        <f>'01入力票（その１）'!V8</f>
        <v>－－－－－－－－－</v>
      </c>
      <c r="H6" s="406" t="str">
        <f>'01入力票（その１）'!V9</f>
        <v>－－－－－－－－－－－－</v>
      </c>
      <c r="I6" s="406" t="str">
        <f>'01入力票（その１）'!V10</f>
        <v>－－－－－－－－－－－－</v>
      </c>
      <c r="J6" s="406" t="str">
        <f>'01入力票（その１）'!V11</f>
        <v>－－－－－－－－－－－－</v>
      </c>
      <c r="K6" s="406" t="str">
        <f>'02入力票（その２）'!I4</f>
        <v>　</v>
      </c>
      <c r="L6" s="406" t="str">
        <f>'02入力票（その２）'!I5</f>
        <v>　</v>
      </c>
      <c r="M6" s="406" t="str">
        <f>'02入力票（その２）'!I6</f>
        <v>　</v>
      </c>
      <c r="N6" s="406" t="str">
        <f>'02入力票（その２）'!I7</f>
        <v>　</v>
      </c>
      <c r="O6" s="406" t="str">
        <f>'02入力票（その２）'!I8</f>
        <v>　</v>
      </c>
      <c r="P6" s="406" t="str">
        <f>'02入力票（その２）'!I9</f>
        <v>　</v>
      </c>
      <c r="Q6" s="406" t="str">
        <f>'02入力票（その２）'!I10</f>
        <v>　</v>
      </c>
      <c r="R6" s="406" t="str">
        <f>'02入力票（その２）'!I11</f>
        <v>　</v>
      </c>
      <c r="S6" s="407" t="str">
        <f>'02入力票（その２）'!I12</f>
        <v/>
      </c>
      <c r="T6" s="406"/>
      <c r="U6" s="406" t="str">
        <f>'02入力票（その２）'!I14</f>
        <v>※　選択してください。</v>
      </c>
      <c r="V6" s="406" t="str">
        <f>'02入力票（その２）'!I15</f>
        <v>自動入力</v>
      </c>
      <c r="W6" s="406" t="str">
        <f>'02入力票（その２）'!I16</f>
        <v/>
      </c>
      <c r="X6" s="406" t="str">
        <f>'02入力票（その２）'!I17</f>
        <v/>
      </c>
      <c r="Y6" s="406" t="str">
        <f>'02入力票（その２）'!I18</f>
        <v/>
      </c>
      <c r="Z6" s="406" t="str">
        <f>'02入力票（その２）'!I19</f>
        <v/>
      </c>
      <c r="AA6" s="406" t="str">
        <f>'02入力票（その２）'!I20</f>
        <v/>
      </c>
      <c r="AB6" s="406" t="str">
        <f>'02入力票（その２）'!I21</f>
        <v/>
      </c>
      <c r="AC6" s="406" t="str">
        <f>'02入力票（その２）'!I22</f>
        <v/>
      </c>
      <c r="AD6" s="406" t="str">
        <f>'02入力票（その２）'!I23</f>
        <v/>
      </c>
      <c r="AE6" s="406" t="str">
        <f>'02入力票（その２）'!I24</f>
        <v/>
      </c>
      <c r="AF6" s="406" t="str">
        <f>'02入力票（その２）'!I25</f>
        <v/>
      </c>
      <c r="AG6" s="406" t="str">
        <f>'02入力票（その２）'!I26</f>
        <v/>
      </c>
      <c r="AH6" s="406" t="str">
        <f>'02入力票（その２）'!I27</f>
        <v/>
      </c>
      <c r="AI6" s="406" t="str">
        <f>'02入力票（その２）'!I28</f>
        <v/>
      </c>
      <c r="AJ6" s="406" t="str">
        <f>'02入力票（その２）'!I29</f>
        <v>0</v>
      </c>
      <c r="AK6" s="406" t="str">
        <f>'02入力票（その２）'!I30</f>
        <v/>
      </c>
      <c r="AL6" s="407" t="str">
        <f>'02入力票（その２）'!I31</f>
        <v/>
      </c>
      <c r="AM6" s="406"/>
      <c r="AN6" s="406" t="str">
        <f>'02入力票（その２）'!I33</f>
        <v>※　選択してください。</v>
      </c>
      <c r="AO6" s="406" t="str">
        <f>'02入力票（その２）'!I34</f>
        <v>自動入力</v>
      </c>
      <c r="AP6" s="406" t="str">
        <f>'02入力票（その２）'!I35</f>
        <v/>
      </c>
      <c r="AQ6" s="406" t="str">
        <f>'02入力票（その２）'!I36</f>
        <v/>
      </c>
      <c r="AR6" s="406" t="str">
        <f>'02入力票（その２）'!I37</f>
        <v/>
      </c>
      <c r="AS6" s="406" t="str">
        <f>'02入力票（その２）'!I38</f>
        <v/>
      </c>
      <c r="AT6" s="406" t="str">
        <f>'02入力票（その２）'!I39</f>
        <v/>
      </c>
      <c r="AU6" s="406">
        <f>'02入力票（その２）'!G41</f>
        <v>0</v>
      </c>
      <c r="AV6" s="406" t="str">
        <f>'02入力票（その２）'!I41</f>
        <v/>
      </c>
      <c r="AW6" s="406" t="str">
        <f>'02入力票（その２）'!I42</f>
        <v/>
      </c>
      <c r="AX6" s="406" t="str">
        <f>'02入力票（その２）'!I43</f>
        <v/>
      </c>
      <c r="AY6" s="406" t="str">
        <f>'02入力票（その２）'!I44</f>
        <v/>
      </c>
      <c r="AZ6" s="406" t="str">
        <f>'02入力票（その２）'!I45</f>
        <v/>
      </c>
      <c r="BA6" s="406" t="str">
        <f>'02入力票（その２）'!I46</f>
        <v/>
      </c>
      <c r="BB6" s="406" t="str">
        <f>'02入力票（その２）'!I47</f>
        <v/>
      </c>
      <c r="BC6" s="406" t="str">
        <f>'02入力票（その２）'!I48</f>
        <v>0</v>
      </c>
      <c r="BD6" s="406" t="str">
        <f>'02入力票（その２）'!I49</f>
        <v/>
      </c>
      <c r="BE6" s="408">
        <f>'02入力票（その２）'!I50</f>
        <v>45784</v>
      </c>
      <c r="BF6" s="408">
        <f>'02入力票（その２）'!I51</f>
        <v>46112</v>
      </c>
      <c r="BG6" s="406" t="str">
        <f>'02入力票（その２）'!I52</f>
        <v/>
      </c>
      <c r="BH6" s="406" t="str">
        <f>'02入力票（その２）'!I53</f>
        <v/>
      </c>
      <c r="BI6" s="406" t="str">
        <f>'02入力票（その２）'!I54</f>
        <v/>
      </c>
      <c r="BJ6" s="406" t="str">
        <f>'02入力票（その２）'!I55</f>
        <v/>
      </c>
      <c r="BK6" s="406" t="str">
        <f>'02入力票（その２）'!I56</f>
        <v/>
      </c>
      <c r="BL6" s="406" t="str">
        <f>'02入力票（その２）'!I57</f>
        <v/>
      </c>
      <c r="BM6" s="406" t="str">
        <f>'02入力票（その２）'!I58</f>
        <v>　</v>
      </c>
      <c r="BN6" s="406" t="str">
        <f>'02入力票（その２）'!I59</f>
        <v>　</v>
      </c>
      <c r="BO6" s="406" t="str">
        <f>'02入力票（その２）'!I60</f>
        <v>　</v>
      </c>
      <c r="BP6" s="406" t="str">
        <f>'02入力票（その２）'!I61</f>
        <v>　</v>
      </c>
      <c r="BQ6" s="406" t="str">
        <f>'02入力票（その２）'!I62</f>
        <v>　</v>
      </c>
      <c r="BR6" s="406" t="str">
        <f>'02入力票（その２）'!I63</f>
        <v>　</v>
      </c>
      <c r="BS6" s="406" t="str">
        <f>'02入力票（その２）'!I64</f>
        <v>　</v>
      </c>
      <c r="BT6" s="406" t="str">
        <f>'02入力票（その２）'!I65</f>
        <v>　</v>
      </c>
      <c r="BU6" s="406" t="str">
        <f>'02入力票（その２）'!I66</f>
        <v>－</v>
      </c>
      <c r="BV6" s="406" t="str">
        <f>'02入力票（その２）'!I67</f>
        <v>　</v>
      </c>
      <c r="BW6" s="406" t="str">
        <f>'02入力票（その２）'!I68</f>
        <v>－</v>
      </c>
      <c r="BX6" s="406" t="str">
        <f>'02入力票（その２）'!I69</f>
        <v>　</v>
      </c>
      <c r="BY6" s="406" t="str">
        <f>'02入力票（その２）'!I70</f>
        <v>－</v>
      </c>
      <c r="BZ6" s="406" t="str">
        <f>'02入力票（その２）'!I71</f>
        <v>　</v>
      </c>
      <c r="CA6" s="406" t="str">
        <f>'02入力票（その２）'!I72</f>
        <v>－</v>
      </c>
      <c r="CB6" s="406" t="str">
        <f>'02入力票（その２）'!I73</f>
        <v>　</v>
      </c>
      <c r="CC6" s="406" t="str">
        <f>'02入力票（その２）'!I74</f>
        <v>－</v>
      </c>
      <c r="CD6" s="406" t="str">
        <f>'02入力票（その２）'!I75</f>
        <v>　</v>
      </c>
      <c r="CE6" s="406" t="str">
        <f>'02入力票（その２）'!I76</f>
        <v>－</v>
      </c>
      <c r="CF6" s="406" t="str">
        <f>'02入力票（その２）'!I77</f>
        <v>　</v>
      </c>
      <c r="CG6" s="406" t="str">
        <f>'02入力票（その２）'!I78</f>
        <v>－</v>
      </c>
      <c r="CH6" s="406" t="str">
        <f>'02入力票（その２）'!I79</f>
        <v>　</v>
      </c>
      <c r="CI6" s="406" t="str">
        <f>'02入力票（その２）'!I80</f>
        <v>－</v>
      </c>
      <c r="CJ6" s="406" t="str">
        <f>'02入力票（その２）'!I81</f>
        <v>　</v>
      </c>
      <c r="CK6" s="406" t="str">
        <f>'02入力票（その２）'!I82</f>
        <v>－</v>
      </c>
      <c r="CL6" s="406" t="str">
        <f>'02入力票（その２）'!I83</f>
        <v>　</v>
      </c>
      <c r="CM6" s="406" t="str">
        <f>'02入力票（その２）'!I84</f>
        <v>　</v>
      </c>
      <c r="CN6" s="406" t="str">
        <f>'03建設工事'!S38</f>
        <v>－－－－－－－－－－－－－－－－－－－－－－－－－－－－－－</v>
      </c>
      <c r="CO6" s="406" t="str">
        <f>'02入力票（その２）'!I86</f>
        <v>　</v>
      </c>
      <c r="CP6" s="406" t="str">
        <f>'02入力票（その２）'!I87</f>
        <v>　</v>
      </c>
      <c r="CQ6" s="406" t="str">
        <f>'02入力票（その２）'!I88</f>
        <v/>
      </c>
      <c r="CR6" s="409" t="str">
        <f>'02入力票（その２）'!I89</f>
        <v/>
      </c>
      <c r="CS6" s="406" t="str">
        <f>'02入力票（その２）'!I90</f>
        <v>　</v>
      </c>
      <c r="CT6" s="406" t="str">
        <f>'02入力票（その２）'!I91</f>
        <v>　</v>
      </c>
      <c r="CU6" s="406" t="str">
        <f>'02入力票（その２）'!I92</f>
        <v/>
      </c>
      <c r="CV6" s="409" t="str">
        <f>'02入力票（その２）'!I93</f>
        <v/>
      </c>
      <c r="CW6" s="406" t="str">
        <f>'02入力票（その２）'!I94</f>
        <v>　</v>
      </c>
      <c r="CX6" s="406" t="str">
        <f>'02入力票（その２）'!I95</f>
        <v>　</v>
      </c>
      <c r="CY6" s="406" t="str">
        <f>'02入力票（その２）'!I96</f>
        <v/>
      </c>
      <c r="CZ6" s="409" t="str">
        <f>'02入力票（その２）'!I97</f>
        <v/>
      </c>
      <c r="DA6" s="406" t="str">
        <f>'02入力票（その２）'!I98</f>
        <v>　</v>
      </c>
      <c r="DB6" s="406" t="str">
        <f>'02入力票（その２）'!I99</f>
        <v/>
      </c>
      <c r="DC6" s="410" t="str">
        <f>'02入力票（その２）'!I100</f>
        <v/>
      </c>
      <c r="DD6" s="410" t="str">
        <f>'02入力票（その２）'!I101</f>
        <v/>
      </c>
      <c r="DE6" s="406" t="str">
        <f>'02入力票（その２）'!I102</f>
        <v>　</v>
      </c>
      <c r="DF6" s="406" t="str">
        <f>'02入力票（その２）'!I103</f>
        <v/>
      </c>
      <c r="DG6" s="409" t="str">
        <f>'02入力票（その２）'!I104</f>
        <v/>
      </c>
      <c r="DH6" s="409" t="str">
        <f>'02入力票（その２）'!I105</f>
        <v/>
      </c>
      <c r="DI6" s="406" t="str">
        <f>'02入力票（その２）'!I106</f>
        <v/>
      </c>
      <c r="DJ6" s="406" t="str">
        <f>'02入力票（その２）'!I107</f>
        <v/>
      </c>
      <c r="DK6" s="406" t="str">
        <f>'02入力票（その２）'!I108</f>
        <v/>
      </c>
      <c r="DL6" s="406" t="str">
        <f>'02入力票（その２）'!I109</f>
        <v/>
      </c>
      <c r="DM6" s="406">
        <f>'03建設工事'!P3</f>
        <v>0</v>
      </c>
      <c r="DN6" s="481" t="str">
        <f>'03建設工事'!C40</f>
        <v/>
      </c>
      <c r="DO6" s="482">
        <f>'03建設工事'!I40</f>
        <v>0</v>
      </c>
      <c r="DP6" s="482">
        <f>'03建設工事'!L40</f>
        <v>0</v>
      </c>
      <c r="DQ6" s="482">
        <f>'03建設工事'!J40</f>
        <v>0</v>
      </c>
      <c r="DR6" s="482">
        <f>'03建設工事'!I41</f>
        <v>0</v>
      </c>
      <c r="DS6" s="482">
        <f>'03建設工事'!L41</f>
        <v>0</v>
      </c>
      <c r="DT6" s="482">
        <f>'03建設工事'!J41</f>
        <v>0</v>
      </c>
      <c r="DU6" s="482" t="str">
        <f>'03建設工事'!C42</f>
        <v/>
      </c>
      <c r="DV6" s="482">
        <f>'03建設工事'!I42</f>
        <v>0</v>
      </c>
      <c r="DW6" s="482">
        <f>'03建設工事'!L42</f>
        <v>0</v>
      </c>
      <c r="DX6" s="482">
        <f>'03建設工事'!J42</f>
        <v>0</v>
      </c>
      <c r="DY6" s="482" t="str">
        <f>'03建設工事'!C43</f>
        <v/>
      </c>
      <c r="DZ6" s="482">
        <f>'03建設工事'!I43</f>
        <v>0</v>
      </c>
      <c r="EA6" s="482">
        <f>'03建設工事'!L43</f>
        <v>0</v>
      </c>
      <c r="EB6" s="482">
        <f>'03建設工事'!J43</f>
        <v>0</v>
      </c>
      <c r="EC6" s="482" t="str">
        <f>'03建設工事'!C44</f>
        <v/>
      </c>
      <c r="ED6" s="482">
        <f>'03建設工事'!I44</f>
        <v>0</v>
      </c>
      <c r="EE6" s="482">
        <f>'03建設工事'!L44</f>
        <v>0</v>
      </c>
      <c r="EF6" s="482">
        <f>'03建設工事'!J44</f>
        <v>0</v>
      </c>
      <c r="EG6" s="482" t="str">
        <f>'03建設工事'!C45</f>
        <v/>
      </c>
      <c r="EH6" s="482">
        <f>'03建設工事'!I45</f>
        <v>0</v>
      </c>
      <c r="EI6" s="482">
        <f>'03建設工事'!L45</f>
        <v>0</v>
      </c>
      <c r="EJ6" s="482">
        <f>'03建設工事'!J45</f>
        <v>0</v>
      </c>
      <c r="EK6" s="482">
        <f>'03建設工事'!I46</f>
        <v>0</v>
      </c>
      <c r="EL6" s="482">
        <f>'03建設工事'!L46</f>
        <v>0</v>
      </c>
      <c r="EM6" s="482">
        <f>'03建設工事'!J46</f>
        <v>0</v>
      </c>
      <c r="EN6" s="482" t="str">
        <f>'03建設工事'!C47</f>
        <v/>
      </c>
      <c r="EO6" s="482">
        <f>'03建設工事'!I47</f>
        <v>0</v>
      </c>
      <c r="EP6" s="482">
        <f>'03建設工事'!L47</f>
        <v>0</v>
      </c>
      <c r="EQ6" s="482">
        <f>'03建設工事'!J47</f>
        <v>0</v>
      </c>
      <c r="ER6" s="482" t="str">
        <f>'03建設工事'!C48</f>
        <v/>
      </c>
      <c r="ES6" s="482">
        <f>'03建設工事'!I48</f>
        <v>0</v>
      </c>
      <c r="ET6" s="482">
        <f>'03建設工事'!L48</f>
        <v>0</v>
      </c>
      <c r="EU6" s="482">
        <f>'03建設工事'!J48</f>
        <v>0</v>
      </c>
      <c r="EV6" s="482" t="str">
        <f>'03建設工事'!C49</f>
        <v/>
      </c>
      <c r="EW6" s="482">
        <f>'03建設工事'!I49</f>
        <v>0</v>
      </c>
      <c r="EX6" s="482">
        <f>'03建設工事'!L49</f>
        <v>0</v>
      </c>
      <c r="EY6" s="482">
        <f>'03建設工事'!J49</f>
        <v>0</v>
      </c>
      <c r="EZ6" s="482" t="str">
        <f>'03建設工事'!C50</f>
        <v/>
      </c>
      <c r="FA6" s="482">
        <f>'03建設工事'!I50</f>
        <v>0</v>
      </c>
      <c r="FB6" s="482">
        <f>'03建設工事'!L50</f>
        <v>0</v>
      </c>
      <c r="FC6" s="482">
        <f>'03建設工事'!J50</f>
        <v>0</v>
      </c>
      <c r="FD6" s="482" t="str">
        <f>'03建設工事'!C51</f>
        <v/>
      </c>
      <c r="FE6" s="482">
        <f>'03建設工事'!I51</f>
        <v>0</v>
      </c>
      <c r="FF6" s="482">
        <f>'03建設工事'!L51</f>
        <v>0</v>
      </c>
      <c r="FG6" s="482">
        <f>'03建設工事'!J51</f>
        <v>0</v>
      </c>
      <c r="FH6" s="482" t="str">
        <f>'03建設工事'!C52</f>
        <v/>
      </c>
      <c r="FI6" s="482">
        <f>'03建設工事'!I52</f>
        <v>0</v>
      </c>
      <c r="FJ6" s="482">
        <f>'03建設工事'!L52</f>
        <v>0</v>
      </c>
      <c r="FK6" s="482">
        <f>'03建設工事'!J52</f>
        <v>0</v>
      </c>
      <c r="FL6" s="482">
        <f>'03建設工事'!I53</f>
        <v>0</v>
      </c>
      <c r="FM6" s="482">
        <f>'03建設工事'!L53</f>
        <v>0</v>
      </c>
      <c r="FN6" s="482">
        <f>'03建設工事'!J53</f>
        <v>0</v>
      </c>
      <c r="FO6" s="482" t="str">
        <f>'03建設工事'!C54</f>
        <v/>
      </c>
      <c r="FP6" s="482">
        <f>'03建設工事'!I54</f>
        <v>0</v>
      </c>
      <c r="FQ6" s="482">
        <f>'03建設工事'!L54</f>
        <v>0</v>
      </c>
      <c r="FR6" s="482">
        <f>'03建設工事'!J54</f>
        <v>0</v>
      </c>
      <c r="FS6" s="482" t="str">
        <f>'03建設工事'!C55</f>
        <v/>
      </c>
      <c r="FT6" s="482">
        <f>'03建設工事'!I55</f>
        <v>0</v>
      </c>
      <c r="FU6" s="482">
        <f>'03建設工事'!L55</f>
        <v>0</v>
      </c>
      <c r="FV6" s="482">
        <f>'03建設工事'!J55</f>
        <v>0</v>
      </c>
      <c r="FW6" s="482" t="str">
        <f>'03建設工事'!C56</f>
        <v/>
      </c>
      <c r="FX6" s="482">
        <f>'03建設工事'!I56</f>
        <v>0</v>
      </c>
      <c r="FY6" s="482">
        <f>'03建設工事'!L56</f>
        <v>0</v>
      </c>
      <c r="FZ6" s="482">
        <f>'03建設工事'!J56</f>
        <v>0</v>
      </c>
      <c r="GA6" s="482" t="str">
        <f>'03建設工事'!C57</f>
        <v/>
      </c>
      <c r="GB6" s="482">
        <f>'03建設工事'!I57</f>
        <v>0</v>
      </c>
      <c r="GC6" s="482">
        <f>'03建設工事'!L57</f>
        <v>0</v>
      </c>
      <c r="GD6" s="482">
        <f>'03建設工事'!J57</f>
        <v>0</v>
      </c>
      <c r="GE6" s="482" t="str">
        <f>'03建設工事'!C58</f>
        <v/>
      </c>
      <c r="GF6" s="482">
        <f>'03建設工事'!I58</f>
        <v>0</v>
      </c>
      <c r="GG6" s="482">
        <f>'03建設工事'!L58</f>
        <v>0</v>
      </c>
      <c r="GH6" s="482">
        <f>'03建設工事'!J58</f>
        <v>0</v>
      </c>
      <c r="GI6" s="482" t="str">
        <f>'03建設工事'!C59</f>
        <v/>
      </c>
      <c r="GJ6" s="482">
        <f>'03建設工事'!I59</f>
        <v>0</v>
      </c>
      <c r="GK6" s="482">
        <f>'03建設工事'!L59</f>
        <v>0</v>
      </c>
      <c r="GL6" s="482">
        <f>'03建設工事'!J59</f>
        <v>0</v>
      </c>
      <c r="GM6" s="482" t="str">
        <f>'03建設工事'!C60</f>
        <v/>
      </c>
      <c r="GN6" s="482">
        <f>'03建設工事'!I60</f>
        <v>0</v>
      </c>
      <c r="GO6" s="482">
        <f>'03建設工事'!L60</f>
        <v>0</v>
      </c>
      <c r="GP6" s="482">
        <f>'03建設工事'!J60</f>
        <v>0</v>
      </c>
      <c r="GQ6" s="482" t="str">
        <f>'03建設工事'!C61</f>
        <v/>
      </c>
      <c r="GR6" s="482">
        <f>'03建設工事'!I61</f>
        <v>0</v>
      </c>
      <c r="GS6" s="482">
        <f>'03建設工事'!L61</f>
        <v>0</v>
      </c>
      <c r="GT6" s="482">
        <f>'03建設工事'!J61</f>
        <v>0</v>
      </c>
      <c r="GU6" s="482" t="str">
        <f>'03建設工事'!C62</f>
        <v/>
      </c>
      <c r="GV6" s="482">
        <f>'03建設工事'!I62</f>
        <v>0</v>
      </c>
      <c r="GW6" s="482">
        <f>'03建設工事'!L62</f>
        <v>0</v>
      </c>
      <c r="GX6" s="482">
        <f>'03建設工事'!J62</f>
        <v>0</v>
      </c>
      <c r="GY6" s="482" t="str">
        <f>'03建設工事'!C63</f>
        <v/>
      </c>
      <c r="GZ6" s="482">
        <f>'03建設工事'!I63</f>
        <v>0</v>
      </c>
      <c r="HA6" s="482">
        <f>'03建設工事'!L63</f>
        <v>0</v>
      </c>
      <c r="HB6" s="482">
        <f>'03建設工事'!J63</f>
        <v>0</v>
      </c>
      <c r="HC6" s="482" t="str">
        <f>'03建設工事'!C64</f>
        <v/>
      </c>
      <c r="HD6" s="482">
        <f>'03建設工事'!I64</f>
        <v>0</v>
      </c>
      <c r="HE6" s="482">
        <f>'03建設工事'!L64</f>
        <v>0</v>
      </c>
      <c r="HF6" s="482">
        <f>'03建設工事'!J64</f>
        <v>0</v>
      </c>
      <c r="HG6" s="482" t="str">
        <f>'03建設工事'!C65</f>
        <v/>
      </c>
      <c r="HH6" s="482">
        <f>'03建設工事'!I65</f>
        <v>0</v>
      </c>
      <c r="HI6" s="482">
        <f>'03建設工事'!L65</f>
        <v>0</v>
      </c>
      <c r="HJ6" s="482">
        <f>'03建設工事'!J65</f>
        <v>0</v>
      </c>
      <c r="HK6" s="482" t="str">
        <f>'03建設工事'!C66</f>
        <v/>
      </c>
      <c r="HL6" s="482">
        <f>'03建設工事'!I66</f>
        <v>0</v>
      </c>
      <c r="HM6" s="482">
        <f>'03建設工事'!L66</f>
        <v>0</v>
      </c>
      <c r="HN6" s="482">
        <f>'03建設工事'!J66</f>
        <v>0</v>
      </c>
      <c r="HO6" s="482" t="str">
        <f>'03建設工事'!C67</f>
        <v/>
      </c>
      <c r="HP6" s="482">
        <f>'03建設工事'!I67</f>
        <v>0</v>
      </c>
      <c r="HQ6" s="482">
        <f>'03建設工事'!L67</f>
        <v>0</v>
      </c>
      <c r="HR6" s="482">
        <f>'03建設工事'!J67</f>
        <v>0</v>
      </c>
      <c r="HS6" s="482" t="str">
        <f>'03建設工事'!C68</f>
        <v/>
      </c>
      <c r="HT6" s="482">
        <f>'03建設工事'!I68</f>
        <v>0</v>
      </c>
      <c r="HU6" s="482">
        <f>'03建設工事'!L68</f>
        <v>0</v>
      </c>
      <c r="HV6" s="482">
        <f>'03建設工事'!J68</f>
        <v>0</v>
      </c>
      <c r="HW6" s="482" t="str">
        <f>'03建設工事'!C69</f>
        <v/>
      </c>
      <c r="HX6" s="482">
        <f>'03建設工事'!I69</f>
        <v>0</v>
      </c>
      <c r="HY6" s="482">
        <f>'03建設工事'!L69</f>
        <v>0</v>
      </c>
      <c r="HZ6" s="482">
        <f>'03建設工事'!J69</f>
        <v>0</v>
      </c>
      <c r="IA6" s="482" t="str">
        <f>'03建設工事'!C70</f>
        <v/>
      </c>
      <c r="IB6" s="482">
        <f>'03建設工事'!I70</f>
        <v>0</v>
      </c>
      <c r="IC6" s="482">
        <f>'03建設工事'!L70</f>
        <v>0</v>
      </c>
      <c r="ID6" s="482">
        <f>'03建設工事'!J70</f>
        <v>0</v>
      </c>
      <c r="IE6" s="482" t="str">
        <f>'03建設工事'!C71</f>
        <v/>
      </c>
      <c r="IF6" s="482">
        <f>'03建設工事'!I71</f>
        <v>0</v>
      </c>
      <c r="IG6" s="482">
        <f>'03建設工事'!L71</f>
        <v>0</v>
      </c>
      <c r="IH6" s="482">
        <f>'03建設工事'!J71</f>
        <v>0</v>
      </c>
      <c r="II6" s="482" t="str">
        <f>'03建設工事'!C72</f>
        <v/>
      </c>
      <c r="IJ6" s="482">
        <f>'03建設工事'!I72</f>
        <v>0</v>
      </c>
      <c r="IK6" s="482">
        <f>'03建設工事'!L72</f>
        <v>0</v>
      </c>
      <c r="IL6" s="482">
        <f>'03建設工事'!J72</f>
        <v>0</v>
      </c>
      <c r="IM6" s="406">
        <f>'03建設工事'!B40</f>
        <v>0</v>
      </c>
      <c r="IN6" s="406" t="str">
        <f>'03建設工事'!C40</f>
        <v/>
      </c>
      <c r="IO6" s="409">
        <f>'03建設工事'!I40</f>
        <v>0</v>
      </c>
      <c r="IP6" s="409">
        <f>'03建設工事'!J40</f>
        <v>0</v>
      </c>
      <c r="IQ6" s="409">
        <f>'03建設工事'!I41</f>
        <v>0</v>
      </c>
      <c r="IR6" s="409">
        <f>'03建設工事'!J41</f>
        <v>0</v>
      </c>
      <c r="IS6" s="406" t="str">
        <f>'02入力票（その２）'!I110</f>
        <v/>
      </c>
      <c r="IT6" s="410" t="str">
        <f>'02入力票（その２）'!I111</f>
        <v/>
      </c>
      <c r="IU6" s="406" t="str">
        <f>'02入力票（その２）'!I112</f>
        <v/>
      </c>
      <c r="IV6" s="410" t="str">
        <f>'02入力票（その２）'!I113</f>
        <v/>
      </c>
      <c r="IW6" s="406" t="str">
        <f>'02入力票（その２）'!I114</f>
        <v/>
      </c>
      <c r="IX6" s="410" t="str">
        <f>'02入力票（その２）'!I115</f>
        <v/>
      </c>
      <c r="IY6" s="406" t="str">
        <f>'02入力票（その２）'!I116</f>
        <v/>
      </c>
      <c r="IZ6" s="410" t="str">
        <f>'02入力票（その２）'!I117</f>
        <v/>
      </c>
      <c r="JA6" s="406" t="str">
        <f>'02入力票（その２）'!I118</f>
        <v/>
      </c>
      <c r="JB6" s="410" t="str">
        <f>'02入力票（その２）'!I119</f>
        <v/>
      </c>
      <c r="JC6" s="406" t="str">
        <f>'02入力票（その２）'!I120</f>
        <v/>
      </c>
      <c r="JD6" s="410" t="str">
        <f>'02入力票（その２）'!I121</f>
        <v/>
      </c>
      <c r="JE6" s="406" t="str">
        <f>'02入力票（その２）'!I122</f>
        <v/>
      </c>
      <c r="JF6" s="410" t="str">
        <f>'02入力票（その２）'!I123</f>
        <v/>
      </c>
      <c r="JG6" s="406" t="str">
        <f>'02入力票（その２）'!I124</f>
        <v/>
      </c>
      <c r="JH6" s="410" t="str">
        <f>'02入力票（その２）'!I125</f>
        <v/>
      </c>
      <c r="JI6" s="406" t="str">
        <f>'02入力票（その２）'!I126</f>
        <v/>
      </c>
      <c r="JJ6" s="410" t="str">
        <f>'02入力票（その２）'!I127</f>
        <v/>
      </c>
      <c r="JK6" s="406">
        <f>'04建設工事関連'!AU4</f>
        <v>0</v>
      </c>
      <c r="JL6" s="406" t="str">
        <f>'02入力票（その２）'!I128</f>
        <v>　</v>
      </c>
      <c r="JM6" s="406" t="str">
        <f>'02入力票（その２）'!I129</f>
        <v/>
      </c>
      <c r="JN6" s="409" t="str">
        <f>'02入力票（その２）'!I130</f>
        <v/>
      </c>
      <c r="JO6" s="409" t="str">
        <f>'02入力票（その２）'!I131</f>
        <v/>
      </c>
      <c r="JP6" s="406" t="str">
        <f>'02入力票（その２）'!I132</f>
        <v/>
      </c>
      <c r="JQ6" s="406" t="str">
        <f>'02入力票（その２）'!I133</f>
        <v/>
      </c>
      <c r="JR6" s="406">
        <f>'02入力票（その２）'!I134</f>
        <v>0</v>
      </c>
      <c r="JS6" s="406" t="str">
        <f>'02入力票（その２）'!I135</f>
        <v>　</v>
      </c>
      <c r="JT6" s="406" t="str">
        <f>'02入力票（その２）'!I136</f>
        <v>　</v>
      </c>
      <c r="JU6" s="406" t="str">
        <f>'02入力票（その２）'!I137</f>
        <v>　</v>
      </c>
      <c r="JV6" s="406" t="str">
        <f>'02入力票（その２）'!I138</f>
        <v>　</v>
      </c>
      <c r="JW6" s="406" t="str">
        <f>'02入力票（その２）'!I139</f>
        <v>　</v>
      </c>
      <c r="JX6" s="406" t="str">
        <f>'02入力票（その２）'!I140</f>
        <v>　</v>
      </c>
      <c r="JY6" s="406" t="str">
        <f>'02入力票（その２）'!I141</f>
        <v>　</v>
      </c>
      <c r="JZ6" s="406" t="str">
        <f>'02入力票（その２）'!I142</f>
        <v>　</v>
      </c>
      <c r="KA6" s="406" t="str">
        <f>'02入力票（その２）'!I143</f>
        <v/>
      </c>
      <c r="KB6" s="406" t="str">
        <f>'02入力票（その２）'!I144</f>
        <v/>
      </c>
      <c r="KC6" s="406" t="str">
        <f>'02入力票（その２）'!I145</f>
        <v/>
      </c>
      <c r="KD6" s="406" t="str">
        <f>'02入力票（その２）'!I146</f>
        <v/>
      </c>
      <c r="KE6" s="406" t="str">
        <f>'02入力票（その２）'!I147</f>
        <v/>
      </c>
      <c r="KF6" s="406" t="str">
        <f>'02入力票（その２）'!I148</f>
        <v/>
      </c>
      <c r="KG6" s="406" t="str">
        <f>'02入力票（その２）'!I149</f>
        <v/>
      </c>
      <c r="KH6" s="409" t="str">
        <f>'02入力票（その２）'!I150</f>
        <v/>
      </c>
      <c r="KI6" s="409" t="str">
        <f>'02入力票（その２）'!I151</f>
        <v/>
      </c>
      <c r="KJ6" s="409" t="str">
        <f>'02入力票（その２）'!I152</f>
        <v/>
      </c>
      <c r="KK6" s="409" t="str">
        <f>'02入力票（その２）'!I153</f>
        <v/>
      </c>
      <c r="KL6" s="409" t="str">
        <f>'02入力票（その２）'!I154</f>
        <v/>
      </c>
      <c r="KM6" s="409" t="str">
        <f>'02入力票（その２）'!I155</f>
        <v/>
      </c>
      <c r="KN6" s="406" t="str">
        <f>'02入力票（その２）'!I156</f>
        <v/>
      </c>
      <c r="KO6" s="406" t="str">
        <f>'02入力票（その２）'!I157</f>
        <v/>
      </c>
      <c r="KP6" s="406" t="str">
        <f>'02入力票（その２）'!I158</f>
        <v/>
      </c>
      <c r="KQ6" s="406">
        <f>'02入力票（その２）'!I159</f>
        <v>0</v>
      </c>
      <c r="KR6" s="409" t="str">
        <f>'02入力票（その２）'!I160</f>
        <v/>
      </c>
      <c r="KS6" s="409" t="str">
        <f>'02入力票（その２）'!I161</f>
        <v/>
      </c>
      <c r="KT6" s="411" t="e">
        <f>'02入力票（その２）'!I162</f>
        <v>#VALUE!</v>
      </c>
      <c r="KU6" s="406" t="str">
        <f>'02入力票（その２）'!I163</f>
        <v>　</v>
      </c>
      <c r="KV6" s="406" t="str">
        <f>'02入力票（その２）'!I164</f>
        <v>　</v>
      </c>
      <c r="KW6" s="406" t="str">
        <f>'02入力票（その２）'!I165</f>
        <v>　</v>
      </c>
      <c r="KX6" s="489" t="str">
        <f>'02入力票（その２）'!I166</f>
        <v/>
      </c>
      <c r="KY6" s="406">
        <f>'02入力票（その２）'!G167</f>
        <v>0</v>
      </c>
      <c r="KZ6" s="406" t="str">
        <f>'04建設工事関連'!Z10</f>
        <v>　</v>
      </c>
      <c r="LA6" s="406" t="str">
        <f>'04建設工事関連'!Z11</f>
        <v>　</v>
      </c>
      <c r="LB6" s="406" t="str">
        <f>'04建設工事関連'!Z12</f>
        <v>　</v>
      </c>
      <c r="LC6" s="406">
        <f>'04建設工事関連'!AU4</f>
        <v>0</v>
      </c>
      <c r="LD6" s="406" t="str">
        <f>'04建設工事関連'!C152</f>
        <v>-</v>
      </c>
      <c r="LE6" s="406" t="str">
        <f>'04建設工事関連'!D152</f>
        <v>-</v>
      </c>
      <c r="LF6" s="406" t="str">
        <f>'04建設工事関連'!E152</f>
        <v>-</v>
      </c>
      <c r="LG6" s="406" t="str">
        <f>'04建設工事関連'!F152</f>
        <v>-</v>
      </c>
      <c r="LH6" s="406" t="str">
        <f>'04建設工事関連'!G152</f>
        <v>-</v>
      </c>
      <c r="LI6" s="406" t="str">
        <f>'04建設工事関連'!H152</f>
        <v>-</v>
      </c>
      <c r="LJ6" s="406" t="str">
        <f>'04建設工事関連'!I152</f>
        <v>-</v>
      </c>
      <c r="LK6" s="406" t="str">
        <f>'04建設工事関連'!J152</f>
        <v>-</v>
      </c>
      <c r="LL6" s="406" t="str">
        <f>'04建設工事関連'!K152</f>
        <v>-</v>
      </c>
      <c r="LM6" s="406" t="str">
        <f>'04建設工事関連'!L152</f>
        <v>-</v>
      </c>
      <c r="LN6" s="406" t="str">
        <f>'04建設工事関連'!M152</f>
        <v>-</v>
      </c>
      <c r="LO6" s="406" t="str">
        <f>'04建設工事関連'!N152</f>
        <v>-</v>
      </c>
      <c r="LP6" s="406" t="str">
        <f>'04建設工事関連'!O152</f>
        <v>-</v>
      </c>
      <c r="LQ6" s="406" t="str">
        <f>'04建設工事関連'!P152</f>
        <v>-</v>
      </c>
      <c r="LR6" s="406" t="str">
        <f>'04建設工事関連'!Q152</f>
        <v>-</v>
      </c>
      <c r="LS6" s="406" t="str">
        <f>'04建設工事関連'!R152</f>
        <v>-</v>
      </c>
      <c r="LT6" s="406" t="str">
        <f>'04建設工事関連'!S152</f>
        <v>-</v>
      </c>
      <c r="LU6" s="406" t="str">
        <f>'04建設工事関連'!T152</f>
        <v>-</v>
      </c>
      <c r="LV6" s="406" t="str">
        <f>'04建設工事関連'!U152</f>
        <v>-</v>
      </c>
      <c r="LW6" s="406" t="str">
        <f>'04建設工事関連'!V152</f>
        <v>-</v>
      </c>
      <c r="LX6" s="406" t="str">
        <f>'04建設工事関連'!W152</f>
        <v>-</v>
      </c>
      <c r="LY6" s="406" t="str">
        <f>'04建設工事関連'!X152</f>
        <v>-</v>
      </c>
      <c r="LZ6" s="406" t="str">
        <f>'04建設工事関連'!Y152</f>
        <v>-</v>
      </c>
      <c r="MA6" s="406" t="str">
        <f>'04建設工事関連'!Z152</f>
        <v>-</v>
      </c>
      <c r="MB6" s="406" t="str">
        <f>'04建設工事関連'!AA152</f>
        <v>-</v>
      </c>
      <c r="MC6" s="406" t="str">
        <f>'04建設工事関連'!AB152</f>
        <v>-</v>
      </c>
      <c r="MD6" s="406" t="str">
        <f>'04建設工事関連'!AC152</f>
        <v>-</v>
      </c>
      <c r="ME6" s="406" t="str">
        <f>'04建設工事関連'!AD152</f>
        <v>-</v>
      </c>
      <c r="MF6" s="406" t="str">
        <f>'04建設工事関連'!AE152</f>
        <v>-</v>
      </c>
      <c r="MG6" s="406" t="str">
        <f>'04建設工事関連'!AF152</f>
        <v>-</v>
      </c>
      <c r="MH6" s="406" t="str">
        <f>'04建設工事関連'!AG152</f>
        <v>-</v>
      </c>
      <c r="MI6" s="406" t="str">
        <f>'04建設工事関連'!AH152</f>
        <v>-</v>
      </c>
      <c r="MJ6" s="406" t="str">
        <f>'04建設工事関連'!AI152</f>
        <v>-</v>
      </c>
      <c r="MK6" s="406" t="str">
        <f>'04建設工事関連'!AJ152</f>
        <v>-</v>
      </c>
      <c r="ML6" s="406" t="str">
        <f>'04建設工事関連'!AK152</f>
        <v>-</v>
      </c>
      <c r="MM6" s="406" t="str">
        <f>'04建設工事関連'!AL152</f>
        <v>-</v>
      </c>
      <c r="MN6" s="406" t="str">
        <f>'04建設工事関連'!AM152</f>
        <v>-</v>
      </c>
      <c r="MO6" s="406" t="str">
        <f>'04建設工事関連'!AN152</f>
        <v>-</v>
      </c>
      <c r="MP6" s="406" t="str">
        <f>'04建設工事関連'!AO152</f>
        <v>-</v>
      </c>
      <c r="MQ6" s="406" t="str">
        <f>'04建設工事関連'!AP152</f>
        <v>-</v>
      </c>
      <c r="MR6" s="406" t="str">
        <f>'04建設工事関連'!AQ152</f>
        <v>-</v>
      </c>
      <c r="MS6" s="406" t="str">
        <f>'04建設工事関連'!AR152</f>
        <v>-</v>
      </c>
      <c r="MT6" s="406" t="str">
        <f>'04建設工事関連'!AS152</f>
        <v>-</v>
      </c>
      <c r="MU6" s="406" t="str">
        <f>'04建設工事関連'!AT152</f>
        <v>-</v>
      </c>
      <c r="MV6" s="406" t="str">
        <f>'04建設工事関連'!AU152</f>
        <v>-</v>
      </c>
      <c r="MW6" s="406" t="str">
        <f>'04建設工事関連'!AV152</f>
        <v>-</v>
      </c>
      <c r="MX6" s="406" t="str">
        <f>'04建設工事関連'!AW152</f>
        <v>-</v>
      </c>
      <c r="MY6" s="406" t="str">
        <f>'04建設工事関連'!AX152</f>
        <v>-</v>
      </c>
      <c r="MZ6" s="406" t="str">
        <f>'04建設工事関連'!AY152</f>
        <v>-</v>
      </c>
      <c r="NA6" s="406" t="str">
        <f>'04建設工事関連'!AZ152</f>
        <v>-</v>
      </c>
      <c r="NB6" s="406" t="str">
        <f>'04建設工事関連'!BA152</f>
        <v>-</v>
      </c>
      <c r="NC6" s="406" t="str">
        <f>'04建設工事関連'!BB152</f>
        <v>-</v>
      </c>
      <c r="ND6" s="406" t="str">
        <f>'04建設工事関連'!BC152</f>
        <v>-</v>
      </c>
      <c r="NE6" s="406" t="str">
        <f>'04建設工事関連'!BD152</f>
        <v>-</v>
      </c>
      <c r="NF6" s="406" t="str">
        <f>'04建設工事関連'!BE152</f>
        <v>-</v>
      </c>
      <c r="NG6" s="406" t="str">
        <f>'04建設工事関連'!BF152</f>
        <v>-</v>
      </c>
      <c r="NH6" s="406" t="str">
        <f>'04建設工事関連'!BG152</f>
        <v>-</v>
      </c>
      <c r="NI6" s="406" t="str">
        <f>'04建設工事関連'!BH152</f>
        <v>-</v>
      </c>
      <c r="NJ6" s="406" t="str">
        <f>CONCATENATE('05物品・役務'!C42,"　－　",'05物品・役務'!F42)</f>
        <v>　－　</v>
      </c>
      <c r="NK6" s="406" t="str">
        <f>CONCATENATE('05物品・役務'!C43,"　－　",'05物品・役務'!F43)</f>
        <v>　－　</v>
      </c>
      <c r="NL6" s="406" t="str">
        <f>CONCATENATE('05物品・役務'!C44,"　－　",'05物品・役務'!F44)</f>
        <v>　－　</v>
      </c>
      <c r="NM6" s="406" t="str">
        <f>'05物品・役務'!P89</f>
        <v>－－－－－－－－－－－－－－－－－－－－－－－－－－－－-－－－－－－－－－－－－－－－－－－－－－－－－－－－－－-－－－－－－－－－－－－－－－－－－－</v>
      </c>
      <c r="NN6" s="406">
        <f>'05物品・役務'!N68</f>
        <v>0</v>
      </c>
      <c r="NO6" s="406" t="str">
        <f>CONCATENATE('05物品・役務'!C80,"　－　",'05物品・役務'!F80)</f>
        <v>　　　－　</v>
      </c>
      <c r="NP6" s="406" t="str">
        <f>CONCATENATE('05物品・役務'!C82,"　－　",'05物品・役務'!F82)</f>
        <v>　－　</v>
      </c>
      <c r="NQ6" s="406" t="str">
        <f>CONCATENATE('05物品・役務'!C84,"　－　",'05物品・役務'!F84)</f>
        <v>　－　</v>
      </c>
      <c r="NR6" s="406" t="str">
        <f>'05物品・役務'!P107</f>
        <v>－－－－－－－－－－－－－－－－－－－－－－－－－-－－－－－－－－－－－－－－－－－－－－－－－</v>
      </c>
      <c r="NS6" s="406">
        <f>'05物品・役務'!I115</f>
        <v>0</v>
      </c>
      <c r="NT6" s="488" t="s">
        <v>2458</v>
      </c>
      <c r="NU6" s="410"/>
      <c r="NV6" s="412"/>
      <c r="NW6" s="410"/>
      <c r="NX6" s="410"/>
      <c r="NY6" s="519"/>
    </row>
    <row r="7" spans="1:391" s="415" customFormat="1">
      <c r="A7" s="414"/>
      <c r="DN7" s="483"/>
      <c r="DO7" s="483"/>
      <c r="DP7" s="483"/>
      <c r="DQ7" s="483"/>
      <c r="DR7" s="483"/>
      <c r="DS7" s="483"/>
      <c r="DT7" s="483"/>
      <c r="DU7" s="483"/>
      <c r="DV7" s="483"/>
      <c r="DW7" s="483"/>
      <c r="DX7" s="483"/>
      <c r="DY7" s="483"/>
      <c r="DZ7" s="483"/>
      <c r="EA7" s="483"/>
      <c r="EB7" s="483"/>
      <c r="EC7" s="483"/>
      <c r="ED7" s="483"/>
      <c r="EE7" s="483"/>
      <c r="EF7" s="483"/>
      <c r="EG7" s="483"/>
      <c r="EH7" s="483"/>
      <c r="EI7" s="483"/>
      <c r="EJ7" s="483"/>
      <c r="EK7" s="483"/>
      <c r="EL7" s="483"/>
      <c r="EM7" s="483"/>
      <c r="EN7" s="483"/>
      <c r="EO7" s="483"/>
      <c r="EP7" s="483"/>
      <c r="EQ7" s="483"/>
      <c r="ER7" s="483"/>
      <c r="ES7" s="483"/>
      <c r="ET7" s="483"/>
      <c r="EU7" s="483"/>
      <c r="EV7" s="483"/>
      <c r="EW7" s="483"/>
      <c r="EX7" s="483"/>
      <c r="EY7" s="483"/>
      <c r="EZ7" s="483"/>
      <c r="FA7" s="483"/>
      <c r="FB7" s="483"/>
      <c r="FC7" s="483"/>
      <c r="FD7" s="483"/>
      <c r="FE7" s="483"/>
      <c r="FF7" s="483"/>
      <c r="FG7" s="483"/>
      <c r="FH7" s="483"/>
      <c r="FI7" s="483"/>
      <c r="FJ7" s="483"/>
      <c r="FK7" s="483"/>
      <c r="FL7" s="483"/>
      <c r="FM7" s="483"/>
      <c r="FN7" s="483"/>
      <c r="FO7" s="483"/>
      <c r="FP7" s="483"/>
      <c r="FQ7" s="483"/>
      <c r="FR7" s="483"/>
      <c r="FS7" s="483"/>
      <c r="FT7" s="483"/>
      <c r="FU7" s="483"/>
      <c r="FV7" s="483"/>
      <c r="FW7" s="483"/>
      <c r="FX7" s="483"/>
      <c r="FY7" s="483"/>
      <c r="FZ7" s="483"/>
      <c r="GA7" s="483"/>
      <c r="GB7" s="483"/>
      <c r="GC7" s="483"/>
      <c r="GD7" s="483"/>
      <c r="GE7" s="483"/>
      <c r="GF7" s="483"/>
      <c r="GG7" s="483"/>
      <c r="GH7" s="483"/>
      <c r="GI7" s="483"/>
      <c r="GJ7" s="483"/>
      <c r="GK7" s="483"/>
      <c r="GL7" s="483"/>
      <c r="GM7" s="483"/>
      <c r="GN7" s="483"/>
      <c r="GO7" s="483"/>
      <c r="GP7" s="483"/>
      <c r="GQ7" s="483"/>
      <c r="GR7" s="483"/>
      <c r="GS7" s="483"/>
      <c r="GT7" s="483"/>
      <c r="GU7" s="483"/>
      <c r="GV7" s="483"/>
      <c r="GW7" s="483"/>
      <c r="GX7" s="483"/>
      <c r="GY7" s="483"/>
      <c r="GZ7" s="483"/>
      <c r="HA7" s="483"/>
      <c r="HB7" s="483"/>
      <c r="HC7" s="483"/>
      <c r="HD7" s="483"/>
      <c r="HE7" s="483"/>
      <c r="HF7" s="483"/>
      <c r="HG7" s="483"/>
      <c r="HH7" s="483"/>
      <c r="HI7" s="483"/>
      <c r="HJ7" s="483"/>
      <c r="HK7" s="483"/>
      <c r="HL7" s="483"/>
      <c r="HM7" s="483"/>
      <c r="HN7" s="483"/>
      <c r="HO7" s="483"/>
      <c r="HP7" s="483"/>
      <c r="HQ7" s="483"/>
      <c r="HR7" s="483"/>
      <c r="HS7" s="483"/>
      <c r="HT7" s="483"/>
      <c r="HU7" s="483"/>
      <c r="HV7" s="483"/>
      <c r="HW7" s="483"/>
      <c r="HX7" s="483"/>
      <c r="HY7" s="483"/>
      <c r="HZ7" s="483"/>
      <c r="IA7" s="483"/>
      <c r="IB7" s="483"/>
      <c r="IC7" s="483"/>
      <c r="ID7" s="483"/>
      <c r="IE7" s="483"/>
      <c r="IF7" s="483"/>
      <c r="IG7" s="483"/>
      <c r="IH7" s="483"/>
      <c r="II7" s="483"/>
      <c r="IJ7" s="483"/>
      <c r="IK7" s="483"/>
      <c r="IL7" s="483"/>
      <c r="NY7" s="522"/>
      <c r="NZ7" s="514"/>
      <c r="OA7" s="514"/>
    </row>
    <row r="8" spans="1:391" s="415" customFormat="1">
      <c r="A8" s="416"/>
      <c r="DN8" s="483"/>
      <c r="DO8" s="483"/>
      <c r="DP8" s="483"/>
      <c r="DQ8" s="483"/>
      <c r="DR8" s="483"/>
      <c r="DS8" s="483"/>
      <c r="DT8" s="483"/>
      <c r="DU8" s="483"/>
      <c r="DV8" s="483"/>
      <c r="DW8" s="483"/>
      <c r="DX8" s="483"/>
      <c r="DY8" s="483"/>
      <c r="DZ8" s="483"/>
      <c r="EA8" s="483"/>
      <c r="EB8" s="483"/>
      <c r="EC8" s="483"/>
      <c r="ED8" s="483"/>
      <c r="EE8" s="483"/>
      <c r="EF8" s="483"/>
      <c r="EG8" s="483"/>
      <c r="EH8" s="483"/>
      <c r="EI8" s="483"/>
      <c r="EJ8" s="483"/>
      <c r="EK8" s="483"/>
      <c r="EL8" s="483"/>
      <c r="EM8" s="483"/>
      <c r="EN8" s="483"/>
      <c r="EO8" s="483"/>
      <c r="EP8" s="483"/>
      <c r="EQ8" s="483"/>
      <c r="ER8" s="483"/>
      <c r="ES8" s="483"/>
      <c r="ET8" s="483"/>
      <c r="EU8" s="483"/>
      <c r="EV8" s="483"/>
      <c r="EW8" s="483"/>
      <c r="EX8" s="483"/>
      <c r="EY8" s="483"/>
      <c r="EZ8" s="483"/>
      <c r="FA8" s="483"/>
      <c r="FB8" s="483"/>
      <c r="FC8" s="483"/>
      <c r="FD8" s="483"/>
      <c r="FE8" s="483"/>
      <c r="FF8" s="483"/>
      <c r="FG8" s="483"/>
      <c r="FH8" s="483"/>
      <c r="FI8" s="483"/>
      <c r="FJ8" s="483"/>
      <c r="FK8" s="483"/>
      <c r="FL8" s="483"/>
      <c r="FM8" s="483"/>
      <c r="FN8" s="483"/>
      <c r="FO8" s="483"/>
      <c r="FP8" s="483"/>
      <c r="FQ8" s="483"/>
      <c r="FR8" s="483"/>
      <c r="FS8" s="483"/>
      <c r="FT8" s="483"/>
      <c r="FU8" s="483"/>
      <c r="FV8" s="483"/>
      <c r="FW8" s="483"/>
      <c r="FX8" s="483"/>
      <c r="FY8" s="483"/>
      <c r="FZ8" s="483"/>
      <c r="GA8" s="483"/>
      <c r="GB8" s="483"/>
      <c r="GC8" s="483"/>
      <c r="GD8" s="483"/>
      <c r="GE8" s="483"/>
      <c r="GF8" s="483"/>
      <c r="GG8" s="483"/>
      <c r="GH8" s="483"/>
      <c r="GI8" s="483"/>
      <c r="GJ8" s="483"/>
      <c r="GK8" s="483"/>
      <c r="GL8" s="483"/>
      <c r="GM8" s="483"/>
      <c r="GN8" s="483"/>
      <c r="GO8" s="483"/>
      <c r="GP8" s="483"/>
      <c r="GQ8" s="483"/>
      <c r="GR8" s="483"/>
      <c r="GS8" s="483"/>
      <c r="GT8" s="483"/>
      <c r="GU8" s="483"/>
      <c r="GV8" s="483"/>
      <c r="GW8" s="483"/>
      <c r="GX8" s="483"/>
      <c r="GY8" s="483"/>
      <c r="GZ8" s="483"/>
      <c r="HA8" s="483"/>
      <c r="HB8" s="483"/>
      <c r="HC8" s="483"/>
      <c r="HD8" s="483"/>
      <c r="HE8" s="483"/>
      <c r="HF8" s="483"/>
      <c r="HG8" s="483"/>
      <c r="HH8" s="483"/>
      <c r="HI8" s="483"/>
      <c r="HJ8" s="483"/>
      <c r="HK8" s="483"/>
      <c r="HL8" s="483"/>
      <c r="HM8" s="483"/>
      <c r="HN8" s="483"/>
      <c r="HO8" s="483"/>
      <c r="HP8" s="483"/>
      <c r="HQ8" s="483"/>
      <c r="HR8" s="483"/>
      <c r="HS8" s="483"/>
      <c r="HT8" s="483"/>
      <c r="HU8" s="483"/>
      <c r="HV8" s="483"/>
      <c r="HW8" s="483"/>
      <c r="HX8" s="483"/>
      <c r="HY8" s="483"/>
      <c r="HZ8" s="483"/>
      <c r="IA8" s="483"/>
      <c r="IB8" s="483"/>
      <c r="IC8" s="483"/>
      <c r="ID8" s="483"/>
      <c r="IE8" s="483"/>
      <c r="IF8" s="483"/>
      <c r="IG8" s="483"/>
      <c r="IH8" s="483"/>
      <c r="II8" s="483"/>
      <c r="IJ8" s="483"/>
      <c r="IK8" s="483"/>
      <c r="IL8" s="483"/>
      <c r="NZ8" s="514"/>
      <c r="OA8" s="514"/>
    </row>
    <row r="9" spans="1:391" s="415" customFormat="1">
      <c r="DN9" s="483"/>
      <c r="DO9" s="483"/>
      <c r="DP9" s="483"/>
      <c r="DQ9" s="483"/>
      <c r="DR9" s="483"/>
      <c r="DS9" s="483"/>
      <c r="DT9" s="483"/>
      <c r="DU9" s="483"/>
      <c r="DV9" s="483"/>
      <c r="DW9" s="483"/>
      <c r="DX9" s="483"/>
      <c r="DY9" s="483"/>
      <c r="DZ9" s="483"/>
      <c r="EA9" s="483"/>
      <c r="EB9" s="483"/>
      <c r="EC9" s="483"/>
      <c r="ED9" s="483"/>
      <c r="EE9" s="483"/>
      <c r="EF9" s="483"/>
      <c r="EG9" s="483"/>
      <c r="EH9" s="483"/>
      <c r="EI9" s="483"/>
      <c r="EJ9" s="483"/>
      <c r="EK9" s="483"/>
      <c r="EL9" s="483"/>
      <c r="EM9" s="483"/>
      <c r="EN9" s="483"/>
      <c r="EO9" s="483"/>
      <c r="EP9" s="483"/>
      <c r="EQ9" s="483"/>
      <c r="ER9" s="483"/>
      <c r="ES9" s="483"/>
      <c r="ET9" s="483"/>
      <c r="EU9" s="483"/>
      <c r="EV9" s="483"/>
      <c r="EW9" s="483"/>
      <c r="EX9" s="483"/>
      <c r="EY9" s="483"/>
      <c r="EZ9" s="483"/>
      <c r="FA9" s="483"/>
      <c r="FB9" s="483"/>
      <c r="FC9" s="483"/>
      <c r="FD9" s="483"/>
      <c r="FE9" s="483"/>
      <c r="FF9" s="483"/>
      <c r="FG9" s="483"/>
      <c r="FH9" s="483"/>
      <c r="FI9" s="483"/>
      <c r="FJ9" s="483"/>
      <c r="FK9" s="483"/>
      <c r="FL9" s="483"/>
      <c r="FM9" s="483"/>
      <c r="FN9" s="483"/>
      <c r="FO9" s="483"/>
      <c r="FP9" s="483"/>
      <c r="FQ9" s="483"/>
      <c r="FR9" s="483"/>
      <c r="FS9" s="483"/>
      <c r="FT9" s="483"/>
      <c r="FU9" s="483"/>
      <c r="FV9" s="483"/>
      <c r="FW9" s="483"/>
      <c r="FX9" s="483"/>
      <c r="FY9" s="483"/>
      <c r="FZ9" s="483"/>
      <c r="GA9" s="483"/>
      <c r="GB9" s="483"/>
      <c r="GC9" s="483"/>
      <c r="GD9" s="483"/>
      <c r="GE9" s="483"/>
      <c r="GF9" s="483"/>
      <c r="GG9" s="483"/>
      <c r="GH9" s="483"/>
      <c r="GI9" s="483"/>
      <c r="GJ9" s="483"/>
      <c r="GK9" s="483"/>
      <c r="GL9" s="483"/>
      <c r="GM9" s="483"/>
      <c r="GN9" s="483"/>
      <c r="GO9" s="483"/>
      <c r="GP9" s="483"/>
      <c r="GQ9" s="483"/>
      <c r="GR9" s="483"/>
      <c r="GS9" s="483"/>
      <c r="GT9" s="483"/>
      <c r="GU9" s="483"/>
      <c r="GV9" s="483"/>
      <c r="GW9" s="483"/>
      <c r="GX9" s="483"/>
      <c r="GY9" s="483"/>
      <c r="GZ9" s="483"/>
      <c r="HA9" s="483"/>
      <c r="HB9" s="483"/>
      <c r="HC9" s="483"/>
      <c r="HD9" s="483"/>
      <c r="HE9" s="483"/>
      <c r="HF9" s="483"/>
      <c r="HG9" s="483"/>
      <c r="HH9" s="483"/>
      <c r="HI9" s="483"/>
      <c r="HJ9" s="483"/>
      <c r="HK9" s="483"/>
      <c r="HL9" s="483"/>
      <c r="HM9" s="483"/>
      <c r="HN9" s="483"/>
      <c r="HO9" s="483"/>
      <c r="HP9" s="483"/>
      <c r="HQ9" s="483"/>
      <c r="HR9" s="483"/>
      <c r="HS9" s="483"/>
      <c r="HT9" s="483"/>
      <c r="HU9" s="483"/>
      <c r="HV9" s="483"/>
      <c r="HW9" s="483"/>
      <c r="HX9" s="483"/>
      <c r="HY9" s="483"/>
      <c r="HZ9" s="483"/>
      <c r="IA9" s="483"/>
      <c r="IB9" s="483"/>
      <c r="IC9" s="483"/>
      <c r="ID9" s="483"/>
      <c r="IE9" s="483"/>
      <c r="IF9" s="483"/>
      <c r="IG9" s="483"/>
      <c r="IH9" s="483"/>
      <c r="II9" s="483"/>
      <c r="IJ9" s="483"/>
      <c r="IK9" s="483"/>
      <c r="IL9" s="483"/>
      <c r="NZ9" s="514"/>
      <c r="OA9" s="514"/>
    </row>
    <row r="10" spans="1:391" s="415" customFormat="1">
      <c r="DN10" s="483"/>
      <c r="DO10" s="483"/>
      <c r="DP10" s="483"/>
      <c r="DQ10" s="483"/>
      <c r="DR10" s="483"/>
      <c r="DS10" s="483"/>
      <c r="DT10" s="483"/>
      <c r="DU10" s="483"/>
      <c r="DV10" s="483"/>
      <c r="DW10" s="483"/>
      <c r="DX10" s="483"/>
      <c r="DY10" s="483"/>
      <c r="DZ10" s="483"/>
      <c r="EA10" s="483"/>
      <c r="EB10" s="483"/>
      <c r="EC10" s="483"/>
      <c r="ED10" s="483"/>
      <c r="EE10" s="483"/>
      <c r="EF10" s="483"/>
      <c r="EG10" s="483"/>
      <c r="EH10" s="483"/>
      <c r="EI10" s="483"/>
      <c r="EJ10" s="483"/>
      <c r="EK10" s="483"/>
      <c r="EL10" s="483"/>
      <c r="EM10" s="483"/>
      <c r="EN10" s="483"/>
      <c r="EO10" s="483"/>
      <c r="EP10" s="483"/>
      <c r="EQ10" s="483"/>
      <c r="ER10" s="483"/>
      <c r="ES10" s="483"/>
      <c r="ET10" s="483"/>
      <c r="EU10" s="483"/>
      <c r="EV10" s="483"/>
      <c r="EW10" s="483"/>
      <c r="EX10" s="483"/>
      <c r="EY10" s="483"/>
      <c r="EZ10" s="483"/>
      <c r="FA10" s="483"/>
      <c r="FB10" s="483"/>
      <c r="FC10" s="483"/>
      <c r="FD10" s="483"/>
      <c r="FE10" s="483"/>
      <c r="FF10" s="483"/>
      <c r="FG10" s="483"/>
      <c r="FH10" s="483"/>
      <c r="FI10" s="483"/>
      <c r="FJ10" s="483"/>
      <c r="FK10" s="483"/>
      <c r="FL10" s="483"/>
      <c r="FM10" s="483"/>
      <c r="FN10" s="483"/>
      <c r="FO10" s="483"/>
      <c r="FP10" s="483"/>
      <c r="FQ10" s="483"/>
      <c r="FR10" s="483"/>
      <c r="FS10" s="483"/>
      <c r="FT10" s="483"/>
      <c r="FU10" s="483"/>
      <c r="FV10" s="483"/>
      <c r="FW10" s="483"/>
      <c r="FX10" s="483"/>
      <c r="FY10" s="483"/>
      <c r="FZ10" s="483"/>
      <c r="GA10" s="483"/>
      <c r="GB10" s="483"/>
      <c r="GC10" s="483"/>
      <c r="GD10" s="483"/>
      <c r="GE10" s="483"/>
      <c r="GF10" s="483"/>
      <c r="GG10" s="483"/>
      <c r="GH10" s="483"/>
      <c r="GI10" s="483"/>
      <c r="GJ10" s="483"/>
      <c r="GK10" s="483"/>
      <c r="GL10" s="483"/>
      <c r="GM10" s="483"/>
      <c r="GN10" s="483"/>
      <c r="GO10" s="483"/>
      <c r="GP10" s="483"/>
      <c r="GQ10" s="483"/>
      <c r="GR10" s="483"/>
      <c r="GS10" s="483"/>
      <c r="GT10" s="483"/>
      <c r="GU10" s="483"/>
      <c r="GV10" s="483"/>
      <c r="GW10" s="483"/>
      <c r="GX10" s="483"/>
      <c r="GY10" s="483"/>
      <c r="GZ10" s="483"/>
      <c r="HA10" s="483"/>
      <c r="HB10" s="483"/>
      <c r="HC10" s="483"/>
      <c r="HD10" s="483"/>
      <c r="HE10" s="483"/>
      <c r="HF10" s="483"/>
      <c r="HG10" s="483"/>
      <c r="HH10" s="483"/>
      <c r="HI10" s="483"/>
      <c r="HJ10" s="483"/>
      <c r="HK10" s="483"/>
      <c r="HL10" s="483"/>
      <c r="HM10" s="483"/>
      <c r="HN10" s="483"/>
      <c r="HO10" s="483"/>
      <c r="HP10" s="483"/>
      <c r="HQ10" s="483"/>
      <c r="HR10" s="483"/>
      <c r="HS10" s="483"/>
      <c r="HT10" s="483"/>
      <c r="HU10" s="483"/>
      <c r="HV10" s="483"/>
      <c r="HW10" s="483"/>
      <c r="HX10" s="483"/>
      <c r="HY10" s="483"/>
      <c r="HZ10" s="483"/>
      <c r="IA10" s="483"/>
      <c r="IB10" s="483"/>
      <c r="IC10" s="483"/>
      <c r="ID10" s="483"/>
      <c r="IE10" s="483"/>
      <c r="IF10" s="483"/>
      <c r="IG10" s="483"/>
      <c r="IH10" s="483"/>
      <c r="II10" s="483"/>
      <c r="IJ10" s="483"/>
      <c r="IK10" s="483"/>
      <c r="IL10" s="483"/>
      <c r="NY10" s="515"/>
      <c r="NZ10" s="514"/>
      <c r="OA10" s="513"/>
    </row>
    <row r="11" spans="1:391" s="415" customFormat="1">
      <c r="DN11" s="483"/>
      <c r="DO11" s="483"/>
      <c r="DP11" s="483"/>
      <c r="DQ11" s="483"/>
      <c r="DR11" s="483"/>
      <c r="DS11" s="483"/>
      <c r="DT11" s="483"/>
      <c r="DU11" s="483"/>
      <c r="DV11" s="483"/>
      <c r="DW11" s="483"/>
      <c r="DX11" s="483"/>
      <c r="DY11" s="483"/>
      <c r="DZ11" s="483"/>
      <c r="EA11" s="483"/>
      <c r="EB11" s="483"/>
      <c r="EC11" s="483"/>
      <c r="ED11" s="483"/>
      <c r="EE11" s="483"/>
      <c r="EF11" s="483"/>
      <c r="EG11" s="483"/>
      <c r="EH11" s="483"/>
      <c r="EI11" s="483"/>
      <c r="EJ11" s="483"/>
      <c r="EK11" s="483"/>
      <c r="EL11" s="483"/>
      <c r="EM11" s="483"/>
      <c r="EN11" s="483"/>
      <c r="EO11" s="483"/>
      <c r="EP11" s="483"/>
      <c r="EQ11" s="483"/>
      <c r="ER11" s="483"/>
      <c r="ES11" s="483"/>
      <c r="ET11" s="483"/>
      <c r="EU11" s="483"/>
      <c r="EV11" s="483"/>
      <c r="EW11" s="483"/>
      <c r="EX11" s="483"/>
      <c r="EY11" s="483"/>
      <c r="EZ11" s="483"/>
      <c r="FA11" s="483"/>
      <c r="FB11" s="483"/>
      <c r="FC11" s="483"/>
      <c r="FD11" s="483"/>
      <c r="FE11" s="483"/>
      <c r="FF11" s="483"/>
      <c r="FG11" s="483"/>
      <c r="FH11" s="483"/>
      <c r="FI11" s="483"/>
      <c r="FJ11" s="483"/>
      <c r="FK11" s="483"/>
      <c r="FL11" s="483"/>
      <c r="FM11" s="483"/>
      <c r="FN11" s="483"/>
      <c r="FO11" s="483"/>
      <c r="FP11" s="483"/>
      <c r="FQ11" s="483"/>
      <c r="FR11" s="483"/>
      <c r="FS11" s="483"/>
      <c r="FT11" s="483"/>
      <c r="FU11" s="483"/>
      <c r="FV11" s="483"/>
      <c r="FW11" s="483"/>
      <c r="FX11" s="483"/>
      <c r="FY11" s="483"/>
      <c r="FZ11" s="483"/>
      <c r="GA11" s="483"/>
      <c r="GB11" s="483"/>
      <c r="GC11" s="483"/>
      <c r="GD11" s="483"/>
      <c r="GE11" s="483"/>
      <c r="GF11" s="483"/>
      <c r="GG11" s="483"/>
      <c r="GH11" s="483"/>
      <c r="GI11" s="483"/>
      <c r="GJ11" s="483"/>
      <c r="GK11" s="483"/>
      <c r="GL11" s="483"/>
      <c r="GM11" s="483"/>
      <c r="GN11" s="483"/>
      <c r="GO11" s="483"/>
      <c r="GP11" s="483"/>
      <c r="GQ11" s="483"/>
      <c r="GR11" s="483"/>
      <c r="GS11" s="483"/>
      <c r="GT11" s="483"/>
      <c r="GU11" s="483"/>
      <c r="GV11" s="483"/>
      <c r="GW11" s="483"/>
      <c r="GX11" s="483"/>
      <c r="GY11" s="483"/>
      <c r="GZ11" s="483"/>
      <c r="HA11" s="483"/>
      <c r="HB11" s="483"/>
      <c r="HC11" s="483"/>
      <c r="HD11" s="483"/>
      <c r="HE11" s="483"/>
      <c r="HF11" s="483"/>
      <c r="HG11" s="483"/>
      <c r="HH11" s="483"/>
      <c r="HI11" s="483"/>
      <c r="HJ11" s="483"/>
      <c r="HK11" s="483"/>
      <c r="HL11" s="483"/>
      <c r="HM11" s="483"/>
      <c r="HN11" s="483"/>
      <c r="HO11" s="483"/>
      <c r="HP11" s="483"/>
      <c r="HQ11" s="483"/>
      <c r="HR11" s="483"/>
      <c r="HS11" s="483"/>
      <c r="HT11" s="483"/>
      <c r="HU11" s="483"/>
      <c r="HV11" s="483"/>
      <c r="HW11" s="483"/>
      <c r="HX11" s="483"/>
      <c r="HY11" s="483"/>
      <c r="HZ11" s="483"/>
      <c r="IA11" s="483"/>
      <c r="IB11" s="483"/>
      <c r="IC11" s="483"/>
      <c r="ID11" s="483"/>
      <c r="IE11" s="483"/>
      <c r="IF11" s="483"/>
      <c r="IG11" s="483"/>
      <c r="IH11" s="483"/>
      <c r="II11" s="483"/>
      <c r="IJ11" s="483"/>
      <c r="IK11" s="483"/>
      <c r="IL11" s="483"/>
      <c r="NY11" s="515"/>
      <c r="NZ11" s="514"/>
      <c r="OA11" s="513"/>
    </row>
    <row r="12" spans="1:391" s="415" customFormat="1">
      <c r="DN12" s="483"/>
      <c r="DO12" s="483"/>
      <c r="DP12" s="483"/>
      <c r="DQ12" s="483"/>
      <c r="DR12" s="483"/>
      <c r="DS12" s="483"/>
      <c r="DT12" s="483"/>
      <c r="DU12" s="483"/>
      <c r="DV12" s="483"/>
      <c r="DW12" s="483"/>
      <c r="DX12" s="483"/>
      <c r="DY12" s="483"/>
      <c r="DZ12" s="483"/>
      <c r="EA12" s="483"/>
      <c r="EB12" s="483"/>
      <c r="EC12" s="483"/>
      <c r="ED12" s="483"/>
      <c r="EE12" s="483"/>
      <c r="EF12" s="483"/>
      <c r="EG12" s="483"/>
      <c r="EH12" s="483"/>
      <c r="EI12" s="483"/>
      <c r="EJ12" s="483"/>
      <c r="EK12" s="483"/>
      <c r="EL12" s="483"/>
      <c r="EM12" s="483"/>
      <c r="EN12" s="483"/>
      <c r="EO12" s="483"/>
      <c r="EP12" s="483"/>
      <c r="EQ12" s="483"/>
      <c r="ER12" s="483"/>
      <c r="ES12" s="483"/>
      <c r="ET12" s="483"/>
      <c r="EU12" s="483"/>
      <c r="EV12" s="483"/>
      <c r="EW12" s="483"/>
      <c r="EX12" s="483"/>
      <c r="EY12" s="483"/>
      <c r="EZ12" s="483"/>
      <c r="FA12" s="483"/>
      <c r="FB12" s="483"/>
      <c r="FC12" s="483"/>
      <c r="FD12" s="483"/>
      <c r="FE12" s="483"/>
      <c r="FF12" s="483"/>
      <c r="FG12" s="483"/>
      <c r="FH12" s="483"/>
      <c r="FI12" s="483"/>
      <c r="FJ12" s="483"/>
      <c r="FK12" s="483"/>
      <c r="FL12" s="483"/>
      <c r="FM12" s="483"/>
      <c r="FN12" s="483"/>
      <c r="FO12" s="483"/>
      <c r="FP12" s="483"/>
      <c r="FQ12" s="483"/>
      <c r="FR12" s="483"/>
      <c r="FS12" s="483"/>
      <c r="FT12" s="483"/>
      <c r="FU12" s="483"/>
      <c r="FV12" s="483"/>
      <c r="FW12" s="483"/>
      <c r="FX12" s="483"/>
      <c r="FY12" s="483"/>
      <c r="FZ12" s="483"/>
      <c r="GA12" s="483"/>
      <c r="GB12" s="483"/>
      <c r="GC12" s="483"/>
      <c r="GD12" s="483"/>
      <c r="GE12" s="483"/>
      <c r="GF12" s="483"/>
      <c r="GG12" s="483"/>
      <c r="GH12" s="483"/>
      <c r="GI12" s="483"/>
      <c r="GJ12" s="483"/>
      <c r="GK12" s="483"/>
      <c r="GL12" s="483"/>
      <c r="GM12" s="483"/>
      <c r="GN12" s="483"/>
      <c r="GO12" s="483"/>
      <c r="GP12" s="483"/>
      <c r="GQ12" s="483"/>
      <c r="GR12" s="483"/>
      <c r="GS12" s="483"/>
      <c r="GT12" s="483"/>
      <c r="GU12" s="483"/>
      <c r="GV12" s="483"/>
      <c r="GW12" s="483"/>
      <c r="GX12" s="483"/>
      <c r="GY12" s="483"/>
      <c r="GZ12" s="483"/>
      <c r="HA12" s="483"/>
      <c r="HB12" s="483"/>
      <c r="HC12" s="483"/>
      <c r="HD12" s="483"/>
      <c r="HE12" s="483"/>
      <c r="HF12" s="483"/>
      <c r="HG12" s="483"/>
      <c r="HH12" s="483"/>
      <c r="HI12" s="483"/>
      <c r="HJ12" s="483"/>
      <c r="HK12" s="483"/>
      <c r="HL12" s="483"/>
      <c r="HM12" s="483"/>
      <c r="HN12" s="483"/>
      <c r="HO12" s="483"/>
      <c r="HP12" s="483"/>
      <c r="HQ12" s="483"/>
      <c r="HR12" s="483"/>
      <c r="HS12" s="483"/>
      <c r="HT12" s="483"/>
      <c r="HU12" s="483"/>
      <c r="HV12" s="483"/>
      <c r="HW12" s="483"/>
      <c r="HX12" s="483"/>
      <c r="HY12" s="483"/>
      <c r="HZ12" s="483"/>
      <c r="IA12" s="483"/>
      <c r="IB12" s="483"/>
      <c r="IC12" s="483"/>
      <c r="ID12" s="483"/>
      <c r="IE12" s="483"/>
      <c r="IF12" s="483"/>
      <c r="IG12" s="483"/>
      <c r="IH12" s="483"/>
      <c r="II12" s="483"/>
      <c r="IJ12" s="483"/>
      <c r="IK12" s="483"/>
      <c r="IL12" s="483"/>
    </row>
    <row r="13" spans="1:391" s="415" customFormat="1">
      <c r="DN13" s="483"/>
      <c r="DO13" s="483"/>
      <c r="DP13" s="483"/>
      <c r="DQ13" s="483"/>
      <c r="DR13" s="483"/>
      <c r="DS13" s="483"/>
      <c r="DT13" s="483"/>
      <c r="DU13" s="483"/>
      <c r="DV13" s="483"/>
      <c r="DW13" s="483"/>
      <c r="DX13" s="483"/>
      <c r="DY13" s="483"/>
      <c r="DZ13" s="483"/>
      <c r="EA13" s="483"/>
      <c r="EB13" s="483"/>
      <c r="EC13" s="483"/>
      <c r="ED13" s="483"/>
      <c r="EE13" s="483"/>
      <c r="EF13" s="483"/>
      <c r="EG13" s="483"/>
      <c r="EH13" s="483"/>
      <c r="EI13" s="483"/>
      <c r="EJ13" s="483"/>
      <c r="EK13" s="483"/>
      <c r="EL13" s="483"/>
      <c r="EM13" s="483"/>
      <c r="EN13" s="483"/>
      <c r="EO13" s="483"/>
      <c r="EP13" s="483"/>
      <c r="EQ13" s="483"/>
      <c r="ER13" s="483"/>
      <c r="ES13" s="483"/>
      <c r="ET13" s="483"/>
      <c r="EU13" s="483"/>
      <c r="EV13" s="483"/>
      <c r="EW13" s="483"/>
      <c r="EX13" s="483"/>
      <c r="EY13" s="483"/>
      <c r="EZ13" s="483"/>
      <c r="FA13" s="483"/>
      <c r="FB13" s="483"/>
      <c r="FC13" s="483"/>
      <c r="FD13" s="483"/>
      <c r="FE13" s="483"/>
      <c r="FF13" s="483"/>
      <c r="FG13" s="483"/>
      <c r="FH13" s="483"/>
      <c r="FI13" s="483"/>
      <c r="FJ13" s="483"/>
      <c r="FK13" s="483"/>
      <c r="FL13" s="483"/>
      <c r="FM13" s="483"/>
      <c r="FN13" s="483"/>
      <c r="FO13" s="483"/>
      <c r="FP13" s="483"/>
      <c r="FQ13" s="483"/>
      <c r="FR13" s="483"/>
      <c r="FS13" s="483"/>
      <c r="FT13" s="483"/>
      <c r="FU13" s="483"/>
      <c r="FV13" s="483"/>
      <c r="FW13" s="483"/>
      <c r="FX13" s="483"/>
      <c r="FY13" s="483"/>
      <c r="FZ13" s="483"/>
      <c r="GA13" s="483"/>
      <c r="GB13" s="483"/>
      <c r="GC13" s="483"/>
      <c r="GD13" s="483"/>
      <c r="GE13" s="483"/>
      <c r="GF13" s="483"/>
      <c r="GG13" s="483"/>
      <c r="GH13" s="483"/>
      <c r="GI13" s="483"/>
      <c r="GJ13" s="483"/>
      <c r="GK13" s="483"/>
      <c r="GL13" s="483"/>
      <c r="GM13" s="483"/>
      <c r="GN13" s="483"/>
      <c r="GO13" s="483"/>
      <c r="GP13" s="483"/>
      <c r="GQ13" s="483"/>
      <c r="GR13" s="483"/>
      <c r="GS13" s="483"/>
      <c r="GT13" s="483"/>
      <c r="GU13" s="483"/>
      <c r="GV13" s="483"/>
      <c r="GW13" s="483"/>
      <c r="GX13" s="483"/>
      <c r="GY13" s="483"/>
      <c r="GZ13" s="483"/>
      <c r="HA13" s="483"/>
      <c r="HB13" s="483"/>
      <c r="HC13" s="483"/>
      <c r="HD13" s="483"/>
      <c r="HE13" s="483"/>
      <c r="HF13" s="483"/>
      <c r="HG13" s="483"/>
      <c r="HH13" s="483"/>
      <c r="HI13" s="483"/>
      <c r="HJ13" s="483"/>
      <c r="HK13" s="483"/>
      <c r="HL13" s="483"/>
      <c r="HM13" s="483"/>
      <c r="HN13" s="483"/>
      <c r="HO13" s="483"/>
      <c r="HP13" s="483"/>
      <c r="HQ13" s="483"/>
      <c r="HR13" s="483"/>
      <c r="HS13" s="483"/>
      <c r="HT13" s="483"/>
      <c r="HU13" s="483"/>
      <c r="HV13" s="483"/>
      <c r="HW13" s="483"/>
      <c r="HX13" s="483"/>
      <c r="HY13" s="483"/>
      <c r="HZ13" s="483"/>
      <c r="IA13" s="483"/>
      <c r="IB13" s="483"/>
      <c r="IC13" s="483"/>
      <c r="ID13" s="483"/>
      <c r="IE13" s="483"/>
      <c r="IF13" s="483"/>
      <c r="IG13" s="483"/>
      <c r="IH13" s="483"/>
      <c r="II13" s="483"/>
      <c r="IJ13" s="483"/>
      <c r="IK13" s="483"/>
      <c r="IL13" s="483"/>
    </row>
    <row r="14" spans="1:391" s="415" customFormat="1">
      <c r="DN14" s="483"/>
      <c r="DO14" s="483"/>
      <c r="DP14" s="483"/>
      <c r="DQ14" s="483"/>
      <c r="DR14" s="483"/>
      <c r="DS14" s="483"/>
      <c r="DT14" s="483"/>
      <c r="DU14" s="483"/>
      <c r="DV14" s="483"/>
      <c r="DW14" s="483"/>
      <c r="DX14" s="483"/>
      <c r="DY14" s="483"/>
      <c r="DZ14" s="483"/>
      <c r="EA14" s="483"/>
      <c r="EB14" s="483"/>
      <c r="EC14" s="483"/>
      <c r="ED14" s="483"/>
      <c r="EE14" s="483"/>
      <c r="EF14" s="483"/>
      <c r="EG14" s="483"/>
      <c r="EH14" s="483"/>
      <c r="EI14" s="483"/>
      <c r="EJ14" s="483"/>
      <c r="EK14" s="483"/>
      <c r="EL14" s="483"/>
      <c r="EM14" s="483"/>
      <c r="EN14" s="483"/>
      <c r="EO14" s="483"/>
      <c r="EP14" s="483"/>
      <c r="EQ14" s="483"/>
      <c r="ER14" s="483"/>
      <c r="ES14" s="483"/>
      <c r="ET14" s="483"/>
      <c r="EU14" s="483"/>
      <c r="EV14" s="483"/>
      <c r="EW14" s="483"/>
      <c r="EX14" s="483"/>
      <c r="EY14" s="483"/>
      <c r="EZ14" s="483"/>
      <c r="FA14" s="483"/>
      <c r="FB14" s="483"/>
      <c r="FC14" s="483"/>
      <c r="FD14" s="483"/>
      <c r="FE14" s="483"/>
      <c r="FF14" s="483"/>
      <c r="FG14" s="483"/>
      <c r="FH14" s="483"/>
      <c r="FI14" s="483"/>
      <c r="FJ14" s="483"/>
      <c r="FK14" s="483"/>
      <c r="FL14" s="483"/>
      <c r="FM14" s="483"/>
      <c r="FN14" s="483"/>
      <c r="FO14" s="483"/>
      <c r="FP14" s="483"/>
      <c r="FQ14" s="483"/>
      <c r="FR14" s="483"/>
      <c r="FS14" s="483"/>
      <c r="FT14" s="483"/>
      <c r="FU14" s="483"/>
      <c r="FV14" s="483"/>
      <c r="FW14" s="483"/>
      <c r="FX14" s="483"/>
      <c r="FY14" s="483"/>
      <c r="FZ14" s="483"/>
      <c r="GA14" s="483"/>
      <c r="GB14" s="483"/>
      <c r="GC14" s="483"/>
      <c r="GD14" s="483"/>
      <c r="GE14" s="483"/>
      <c r="GF14" s="483"/>
      <c r="GG14" s="483"/>
      <c r="GH14" s="483"/>
      <c r="GI14" s="483"/>
      <c r="GJ14" s="483"/>
      <c r="GK14" s="483"/>
      <c r="GL14" s="483"/>
      <c r="GM14" s="483"/>
      <c r="GN14" s="483"/>
      <c r="GO14" s="483"/>
      <c r="GP14" s="483"/>
      <c r="GQ14" s="483"/>
      <c r="GR14" s="483"/>
      <c r="GS14" s="483"/>
      <c r="GT14" s="483"/>
      <c r="GU14" s="483"/>
      <c r="GV14" s="483"/>
      <c r="GW14" s="483"/>
      <c r="GX14" s="483"/>
      <c r="GY14" s="483"/>
      <c r="GZ14" s="483"/>
      <c r="HA14" s="483"/>
      <c r="HB14" s="483"/>
      <c r="HC14" s="483"/>
      <c r="HD14" s="483"/>
      <c r="HE14" s="483"/>
      <c r="HF14" s="483"/>
      <c r="HG14" s="483"/>
      <c r="HH14" s="483"/>
      <c r="HI14" s="483"/>
      <c r="HJ14" s="483"/>
      <c r="HK14" s="483"/>
      <c r="HL14" s="483"/>
      <c r="HM14" s="483"/>
      <c r="HN14" s="483"/>
      <c r="HO14" s="483"/>
      <c r="HP14" s="483"/>
      <c r="HQ14" s="483"/>
      <c r="HR14" s="483"/>
      <c r="HS14" s="483"/>
      <c r="HT14" s="483"/>
      <c r="HU14" s="483"/>
      <c r="HV14" s="483"/>
      <c r="HW14" s="483"/>
      <c r="HX14" s="483"/>
      <c r="HY14" s="483"/>
      <c r="HZ14" s="483"/>
      <c r="IA14" s="483"/>
      <c r="IB14" s="483"/>
      <c r="IC14" s="483"/>
      <c r="ID14" s="483"/>
      <c r="IE14" s="483"/>
      <c r="IF14" s="483"/>
      <c r="IG14" s="483"/>
      <c r="IH14" s="483"/>
      <c r="II14" s="483"/>
      <c r="IJ14" s="483"/>
      <c r="IK14" s="483"/>
      <c r="IL14" s="483"/>
    </row>
    <row r="15" spans="1:391" s="415" customFormat="1">
      <c r="DN15" s="483"/>
      <c r="DO15" s="483"/>
      <c r="DP15" s="483"/>
      <c r="DQ15" s="483"/>
      <c r="DR15" s="483"/>
      <c r="DS15" s="483"/>
      <c r="DT15" s="483"/>
      <c r="DU15" s="483"/>
      <c r="DV15" s="483"/>
      <c r="DW15" s="483"/>
      <c r="DX15" s="483"/>
      <c r="DY15" s="483"/>
      <c r="DZ15" s="483"/>
      <c r="EA15" s="483"/>
      <c r="EB15" s="483"/>
      <c r="EC15" s="483"/>
      <c r="ED15" s="483"/>
      <c r="EE15" s="483"/>
      <c r="EF15" s="483"/>
      <c r="EG15" s="483"/>
      <c r="EH15" s="483"/>
      <c r="EI15" s="483"/>
      <c r="EJ15" s="483"/>
      <c r="EK15" s="483"/>
      <c r="EL15" s="483"/>
      <c r="EM15" s="483"/>
      <c r="EN15" s="483"/>
      <c r="EO15" s="483"/>
      <c r="EP15" s="483"/>
      <c r="EQ15" s="483"/>
      <c r="ER15" s="483"/>
      <c r="ES15" s="483"/>
      <c r="ET15" s="483"/>
      <c r="EU15" s="483"/>
      <c r="EV15" s="483"/>
      <c r="EW15" s="483"/>
      <c r="EX15" s="483"/>
      <c r="EY15" s="483"/>
      <c r="EZ15" s="483"/>
      <c r="FA15" s="483"/>
      <c r="FB15" s="483"/>
      <c r="FC15" s="483"/>
      <c r="FD15" s="483"/>
      <c r="FE15" s="483"/>
      <c r="FF15" s="483"/>
      <c r="FG15" s="483"/>
      <c r="FH15" s="483"/>
      <c r="FI15" s="483"/>
      <c r="FJ15" s="483"/>
      <c r="FK15" s="483"/>
      <c r="FL15" s="483"/>
      <c r="FM15" s="483"/>
      <c r="FN15" s="483"/>
      <c r="FO15" s="483"/>
      <c r="FP15" s="483"/>
      <c r="FQ15" s="483"/>
      <c r="FR15" s="483"/>
      <c r="FS15" s="483"/>
      <c r="FT15" s="483"/>
      <c r="FU15" s="483"/>
      <c r="FV15" s="483"/>
      <c r="FW15" s="483"/>
      <c r="FX15" s="483"/>
      <c r="FY15" s="483"/>
      <c r="FZ15" s="483"/>
      <c r="GA15" s="483"/>
      <c r="GB15" s="483"/>
      <c r="GC15" s="483"/>
      <c r="GD15" s="483"/>
      <c r="GE15" s="483"/>
      <c r="GF15" s="483"/>
      <c r="GG15" s="483"/>
      <c r="GH15" s="483"/>
      <c r="GI15" s="483"/>
      <c r="GJ15" s="483"/>
      <c r="GK15" s="483"/>
      <c r="GL15" s="483"/>
      <c r="GM15" s="483"/>
      <c r="GN15" s="483"/>
      <c r="GO15" s="483"/>
      <c r="GP15" s="483"/>
      <c r="GQ15" s="483"/>
      <c r="GR15" s="483"/>
      <c r="GS15" s="483"/>
      <c r="GT15" s="483"/>
      <c r="GU15" s="483"/>
      <c r="GV15" s="483"/>
      <c r="GW15" s="483"/>
      <c r="GX15" s="483"/>
      <c r="GY15" s="483"/>
      <c r="GZ15" s="483"/>
      <c r="HA15" s="483"/>
      <c r="HB15" s="483"/>
      <c r="HC15" s="483"/>
      <c r="HD15" s="483"/>
      <c r="HE15" s="483"/>
      <c r="HF15" s="483"/>
      <c r="HG15" s="483"/>
      <c r="HH15" s="483"/>
      <c r="HI15" s="483"/>
      <c r="HJ15" s="483"/>
      <c r="HK15" s="483"/>
      <c r="HL15" s="483"/>
      <c r="HM15" s="483"/>
      <c r="HN15" s="483"/>
      <c r="HO15" s="483"/>
      <c r="HP15" s="483"/>
      <c r="HQ15" s="483"/>
      <c r="HR15" s="483"/>
      <c r="HS15" s="483"/>
      <c r="HT15" s="483"/>
      <c r="HU15" s="483"/>
      <c r="HV15" s="483"/>
      <c r="HW15" s="483"/>
      <c r="HX15" s="483"/>
      <c r="HY15" s="483"/>
      <c r="HZ15" s="483"/>
      <c r="IA15" s="483"/>
      <c r="IB15" s="483"/>
      <c r="IC15" s="483"/>
      <c r="ID15" s="483"/>
      <c r="IE15" s="483"/>
      <c r="IF15" s="483"/>
      <c r="IG15" s="483"/>
      <c r="IH15" s="483"/>
      <c r="II15" s="483"/>
      <c r="IJ15" s="483"/>
      <c r="IK15" s="483"/>
      <c r="IL15" s="483"/>
    </row>
  </sheetData>
  <sheetProtection password="EDF1" sheet="1" objects="1" scenarios="1"/>
  <mergeCells count="109">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5"/>
  <sheetViews>
    <sheetView view="pageBreakPreview" zoomScale="85" zoomScaleNormal="85" workbookViewId="0">
      <selection activeCell="A6" sqref="A6:B6"/>
    </sheetView>
  </sheetViews>
  <sheetFormatPr defaultRowHeight="11.25"/>
  <cols>
    <col min="1" max="1" width="8.25" style="455" customWidth="1"/>
    <col min="2" max="2" width="13.875" style="455" customWidth="1"/>
    <col min="3" max="3" width="5.375" style="455" customWidth="1"/>
    <col min="4" max="4" width="32.5" style="455" customWidth="1"/>
    <col min="5" max="5" width="24.625" style="455" customWidth="1"/>
    <col min="6" max="6" width="12.625" style="455" bestFit="1" customWidth="1"/>
    <col min="7" max="7" width="16.5" style="455" customWidth="1"/>
    <col min="8" max="8" width="6.25" style="455" customWidth="1"/>
    <col min="9" max="9" width="2.625" style="455" customWidth="1"/>
    <col min="10" max="10" width="3.75" style="455" customWidth="1"/>
    <col min="11" max="11" width="2.625" style="455" customWidth="1"/>
    <col min="12" max="256" width="9" style="455"/>
    <col min="257" max="257" width="8.25" style="455" customWidth="1"/>
    <col min="258" max="258" width="13.875" style="455" customWidth="1"/>
    <col min="259" max="259" width="5.375" style="455" customWidth="1"/>
    <col min="260" max="260" width="32.5" style="455" customWidth="1"/>
    <col min="261" max="261" width="24.625" style="455" customWidth="1"/>
    <col min="262" max="262" width="12.625" style="455" bestFit="1" customWidth="1"/>
    <col min="263" max="263" width="16.5" style="455" customWidth="1"/>
    <col min="264" max="264" width="6.25" style="455" customWidth="1"/>
    <col min="265" max="265" width="2.625" style="455" customWidth="1"/>
    <col min="266" max="266" width="3.75" style="455" customWidth="1"/>
    <col min="267" max="267" width="2.625" style="455" customWidth="1"/>
    <col min="268" max="512" width="9" style="455"/>
    <col min="513" max="513" width="8.25" style="455" customWidth="1"/>
    <col min="514" max="514" width="13.875" style="455" customWidth="1"/>
    <col min="515" max="515" width="5.375" style="455" customWidth="1"/>
    <col min="516" max="516" width="32.5" style="455" customWidth="1"/>
    <col min="517" max="517" width="24.625" style="455" customWidth="1"/>
    <col min="518" max="518" width="12.625" style="455" bestFit="1" customWidth="1"/>
    <col min="519" max="519" width="16.5" style="455" customWidth="1"/>
    <col min="520" max="520" width="6.25" style="455" customWidth="1"/>
    <col min="521" max="521" width="2.625" style="455" customWidth="1"/>
    <col min="522" max="522" width="3.75" style="455" customWidth="1"/>
    <col min="523" max="523" width="2.625" style="455" customWidth="1"/>
    <col min="524" max="768" width="9" style="455"/>
    <col min="769" max="769" width="8.25" style="455" customWidth="1"/>
    <col min="770" max="770" width="13.875" style="455" customWidth="1"/>
    <col min="771" max="771" width="5.375" style="455" customWidth="1"/>
    <col min="772" max="772" width="32.5" style="455" customWidth="1"/>
    <col min="773" max="773" width="24.625" style="455" customWidth="1"/>
    <col min="774" max="774" width="12.625" style="455" bestFit="1" customWidth="1"/>
    <col min="775" max="775" width="16.5" style="455" customWidth="1"/>
    <col min="776" max="776" width="6.25" style="455" customWidth="1"/>
    <col min="777" max="777" width="2.625" style="455" customWidth="1"/>
    <col min="778" max="778" width="3.75" style="455" customWidth="1"/>
    <col min="779" max="779" width="2.625" style="455" customWidth="1"/>
    <col min="780" max="1024" width="9" style="455"/>
    <col min="1025" max="1025" width="8.25" style="455" customWidth="1"/>
    <col min="1026" max="1026" width="13.875" style="455" customWidth="1"/>
    <col min="1027" max="1027" width="5.375" style="455" customWidth="1"/>
    <col min="1028" max="1028" width="32.5" style="455" customWidth="1"/>
    <col min="1029" max="1029" width="24.625" style="455" customWidth="1"/>
    <col min="1030" max="1030" width="12.625" style="455" bestFit="1" customWidth="1"/>
    <col min="1031" max="1031" width="16.5" style="455" customWidth="1"/>
    <col min="1032" max="1032" width="6.25" style="455" customWidth="1"/>
    <col min="1033" max="1033" width="2.625" style="455" customWidth="1"/>
    <col min="1034" max="1034" width="3.75" style="455" customWidth="1"/>
    <col min="1035" max="1035" width="2.625" style="455" customWidth="1"/>
    <col min="1036" max="1280" width="9" style="455"/>
    <col min="1281" max="1281" width="8.25" style="455" customWidth="1"/>
    <col min="1282" max="1282" width="13.875" style="455" customWidth="1"/>
    <col min="1283" max="1283" width="5.375" style="455" customWidth="1"/>
    <col min="1284" max="1284" width="32.5" style="455" customWidth="1"/>
    <col min="1285" max="1285" width="24.625" style="455" customWidth="1"/>
    <col min="1286" max="1286" width="12.625" style="455" bestFit="1" customWidth="1"/>
    <col min="1287" max="1287" width="16.5" style="455" customWidth="1"/>
    <col min="1288" max="1288" width="6.25" style="455" customWidth="1"/>
    <col min="1289" max="1289" width="2.625" style="455" customWidth="1"/>
    <col min="1290" max="1290" width="3.75" style="455" customWidth="1"/>
    <col min="1291" max="1291" width="2.625" style="455" customWidth="1"/>
    <col min="1292" max="1536" width="9" style="455"/>
    <col min="1537" max="1537" width="8.25" style="455" customWidth="1"/>
    <col min="1538" max="1538" width="13.875" style="455" customWidth="1"/>
    <col min="1539" max="1539" width="5.375" style="455" customWidth="1"/>
    <col min="1540" max="1540" width="32.5" style="455" customWidth="1"/>
    <col min="1541" max="1541" width="24.625" style="455" customWidth="1"/>
    <col min="1542" max="1542" width="12.625" style="455" bestFit="1" customWidth="1"/>
    <col min="1543" max="1543" width="16.5" style="455" customWidth="1"/>
    <col min="1544" max="1544" width="6.25" style="455" customWidth="1"/>
    <col min="1545" max="1545" width="2.625" style="455" customWidth="1"/>
    <col min="1546" max="1546" width="3.75" style="455" customWidth="1"/>
    <col min="1547" max="1547" width="2.625" style="455" customWidth="1"/>
    <col min="1548" max="1792" width="9" style="455"/>
    <col min="1793" max="1793" width="8.25" style="455" customWidth="1"/>
    <col min="1794" max="1794" width="13.875" style="455" customWidth="1"/>
    <col min="1795" max="1795" width="5.375" style="455" customWidth="1"/>
    <col min="1796" max="1796" width="32.5" style="455" customWidth="1"/>
    <col min="1797" max="1797" width="24.625" style="455" customWidth="1"/>
    <col min="1798" max="1798" width="12.625" style="455" bestFit="1" customWidth="1"/>
    <col min="1799" max="1799" width="16.5" style="455" customWidth="1"/>
    <col min="1800" max="1800" width="6.25" style="455" customWidth="1"/>
    <col min="1801" max="1801" width="2.625" style="455" customWidth="1"/>
    <col min="1802" max="1802" width="3.75" style="455" customWidth="1"/>
    <col min="1803" max="1803" width="2.625" style="455" customWidth="1"/>
    <col min="1804" max="2048" width="9" style="455"/>
    <col min="2049" max="2049" width="8.25" style="455" customWidth="1"/>
    <col min="2050" max="2050" width="13.875" style="455" customWidth="1"/>
    <col min="2051" max="2051" width="5.375" style="455" customWidth="1"/>
    <col min="2052" max="2052" width="32.5" style="455" customWidth="1"/>
    <col min="2053" max="2053" width="24.625" style="455" customWidth="1"/>
    <col min="2054" max="2054" width="12.625" style="455" bestFit="1" customWidth="1"/>
    <col min="2055" max="2055" width="16.5" style="455" customWidth="1"/>
    <col min="2056" max="2056" width="6.25" style="455" customWidth="1"/>
    <col min="2057" max="2057" width="2.625" style="455" customWidth="1"/>
    <col min="2058" max="2058" width="3.75" style="455" customWidth="1"/>
    <col min="2059" max="2059" width="2.625" style="455" customWidth="1"/>
    <col min="2060" max="2304" width="9" style="455"/>
    <col min="2305" max="2305" width="8.25" style="455" customWidth="1"/>
    <col min="2306" max="2306" width="13.875" style="455" customWidth="1"/>
    <col min="2307" max="2307" width="5.375" style="455" customWidth="1"/>
    <col min="2308" max="2308" width="32.5" style="455" customWidth="1"/>
    <col min="2309" max="2309" width="24.625" style="455" customWidth="1"/>
    <col min="2310" max="2310" width="12.625" style="455" bestFit="1" customWidth="1"/>
    <col min="2311" max="2311" width="16.5" style="455" customWidth="1"/>
    <col min="2312" max="2312" width="6.25" style="455" customWidth="1"/>
    <col min="2313" max="2313" width="2.625" style="455" customWidth="1"/>
    <col min="2314" max="2314" width="3.75" style="455" customWidth="1"/>
    <col min="2315" max="2315" width="2.625" style="455" customWidth="1"/>
    <col min="2316" max="2560" width="9" style="455"/>
    <col min="2561" max="2561" width="8.25" style="455" customWidth="1"/>
    <col min="2562" max="2562" width="13.875" style="455" customWidth="1"/>
    <col min="2563" max="2563" width="5.375" style="455" customWidth="1"/>
    <col min="2564" max="2564" width="32.5" style="455" customWidth="1"/>
    <col min="2565" max="2565" width="24.625" style="455" customWidth="1"/>
    <col min="2566" max="2566" width="12.625" style="455" bestFit="1" customWidth="1"/>
    <col min="2567" max="2567" width="16.5" style="455" customWidth="1"/>
    <col min="2568" max="2568" width="6.25" style="455" customWidth="1"/>
    <col min="2569" max="2569" width="2.625" style="455" customWidth="1"/>
    <col min="2570" max="2570" width="3.75" style="455" customWidth="1"/>
    <col min="2571" max="2571" width="2.625" style="455" customWidth="1"/>
    <col min="2572" max="2816" width="9" style="455"/>
    <col min="2817" max="2817" width="8.25" style="455" customWidth="1"/>
    <col min="2818" max="2818" width="13.875" style="455" customWidth="1"/>
    <col min="2819" max="2819" width="5.375" style="455" customWidth="1"/>
    <col min="2820" max="2820" width="32.5" style="455" customWidth="1"/>
    <col min="2821" max="2821" width="24.625" style="455" customWidth="1"/>
    <col min="2822" max="2822" width="12.625" style="455" bestFit="1" customWidth="1"/>
    <col min="2823" max="2823" width="16.5" style="455" customWidth="1"/>
    <col min="2824" max="2824" width="6.25" style="455" customWidth="1"/>
    <col min="2825" max="2825" width="2.625" style="455" customWidth="1"/>
    <col min="2826" max="2826" width="3.75" style="455" customWidth="1"/>
    <col min="2827" max="2827" width="2.625" style="455" customWidth="1"/>
    <col min="2828" max="3072" width="9" style="455"/>
    <col min="3073" max="3073" width="8.25" style="455" customWidth="1"/>
    <col min="3074" max="3074" width="13.875" style="455" customWidth="1"/>
    <col min="3075" max="3075" width="5.375" style="455" customWidth="1"/>
    <col min="3076" max="3076" width="32.5" style="455" customWidth="1"/>
    <col min="3077" max="3077" width="24.625" style="455" customWidth="1"/>
    <col min="3078" max="3078" width="12.625" style="455" bestFit="1" customWidth="1"/>
    <col min="3079" max="3079" width="16.5" style="455" customWidth="1"/>
    <col min="3080" max="3080" width="6.25" style="455" customWidth="1"/>
    <col min="3081" max="3081" width="2.625" style="455" customWidth="1"/>
    <col min="3082" max="3082" width="3.75" style="455" customWidth="1"/>
    <col min="3083" max="3083" width="2.625" style="455" customWidth="1"/>
    <col min="3084" max="3328" width="9" style="455"/>
    <col min="3329" max="3329" width="8.25" style="455" customWidth="1"/>
    <col min="3330" max="3330" width="13.875" style="455" customWidth="1"/>
    <col min="3331" max="3331" width="5.375" style="455" customWidth="1"/>
    <col min="3332" max="3332" width="32.5" style="455" customWidth="1"/>
    <col min="3333" max="3333" width="24.625" style="455" customWidth="1"/>
    <col min="3334" max="3334" width="12.625" style="455" bestFit="1" customWidth="1"/>
    <col min="3335" max="3335" width="16.5" style="455" customWidth="1"/>
    <col min="3336" max="3336" width="6.25" style="455" customWidth="1"/>
    <col min="3337" max="3337" width="2.625" style="455" customWidth="1"/>
    <col min="3338" max="3338" width="3.75" style="455" customWidth="1"/>
    <col min="3339" max="3339" width="2.625" style="455" customWidth="1"/>
    <col min="3340" max="3584" width="9" style="455"/>
    <col min="3585" max="3585" width="8.25" style="455" customWidth="1"/>
    <col min="3586" max="3586" width="13.875" style="455" customWidth="1"/>
    <col min="3587" max="3587" width="5.375" style="455" customWidth="1"/>
    <col min="3588" max="3588" width="32.5" style="455" customWidth="1"/>
    <col min="3589" max="3589" width="24.625" style="455" customWidth="1"/>
    <col min="3590" max="3590" width="12.625" style="455" bestFit="1" customWidth="1"/>
    <col min="3591" max="3591" width="16.5" style="455" customWidth="1"/>
    <col min="3592" max="3592" width="6.25" style="455" customWidth="1"/>
    <col min="3593" max="3593" width="2.625" style="455" customWidth="1"/>
    <col min="3594" max="3594" width="3.75" style="455" customWidth="1"/>
    <col min="3595" max="3595" width="2.625" style="455" customWidth="1"/>
    <col min="3596" max="3840" width="9" style="455"/>
    <col min="3841" max="3841" width="8.25" style="455" customWidth="1"/>
    <col min="3842" max="3842" width="13.875" style="455" customWidth="1"/>
    <col min="3843" max="3843" width="5.375" style="455" customWidth="1"/>
    <col min="3844" max="3844" width="32.5" style="455" customWidth="1"/>
    <col min="3845" max="3845" width="24.625" style="455" customWidth="1"/>
    <col min="3846" max="3846" width="12.625" style="455" bestFit="1" customWidth="1"/>
    <col min="3847" max="3847" width="16.5" style="455" customWidth="1"/>
    <col min="3848" max="3848" width="6.25" style="455" customWidth="1"/>
    <col min="3849" max="3849" width="2.625" style="455" customWidth="1"/>
    <col min="3850" max="3850" width="3.75" style="455" customWidth="1"/>
    <col min="3851" max="3851" width="2.625" style="455" customWidth="1"/>
    <col min="3852" max="4096" width="9" style="455"/>
    <col min="4097" max="4097" width="8.25" style="455" customWidth="1"/>
    <col min="4098" max="4098" width="13.875" style="455" customWidth="1"/>
    <col min="4099" max="4099" width="5.375" style="455" customWidth="1"/>
    <col min="4100" max="4100" width="32.5" style="455" customWidth="1"/>
    <col min="4101" max="4101" width="24.625" style="455" customWidth="1"/>
    <col min="4102" max="4102" width="12.625" style="455" bestFit="1" customWidth="1"/>
    <col min="4103" max="4103" width="16.5" style="455" customWidth="1"/>
    <col min="4104" max="4104" width="6.25" style="455" customWidth="1"/>
    <col min="4105" max="4105" width="2.625" style="455" customWidth="1"/>
    <col min="4106" max="4106" width="3.75" style="455" customWidth="1"/>
    <col min="4107" max="4107" width="2.625" style="455" customWidth="1"/>
    <col min="4108" max="4352" width="9" style="455"/>
    <col min="4353" max="4353" width="8.25" style="455" customWidth="1"/>
    <col min="4354" max="4354" width="13.875" style="455" customWidth="1"/>
    <col min="4355" max="4355" width="5.375" style="455" customWidth="1"/>
    <col min="4356" max="4356" width="32.5" style="455" customWidth="1"/>
    <col min="4357" max="4357" width="24.625" style="455" customWidth="1"/>
    <col min="4358" max="4358" width="12.625" style="455" bestFit="1" customWidth="1"/>
    <col min="4359" max="4359" width="16.5" style="455" customWidth="1"/>
    <col min="4360" max="4360" width="6.25" style="455" customWidth="1"/>
    <col min="4361" max="4361" width="2.625" style="455" customWidth="1"/>
    <col min="4362" max="4362" width="3.75" style="455" customWidth="1"/>
    <col min="4363" max="4363" width="2.625" style="455" customWidth="1"/>
    <col min="4364" max="4608" width="9" style="455"/>
    <col min="4609" max="4609" width="8.25" style="455" customWidth="1"/>
    <col min="4610" max="4610" width="13.875" style="455" customWidth="1"/>
    <col min="4611" max="4611" width="5.375" style="455" customWidth="1"/>
    <col min="4612" max="4612" width="32.5" style="455" customWidth="1"/>
    <col min="4613" max="4613" width="24.625" style="455" customWidth="1"/>
    <col min="4614" max="4614" width="12.625" style="455" bestFit="1" customWidth="1"/>
    <col min="4615" max="4615" width="16.5" style="455" customWidth="1"/>
    <col min="4616" max="4616" width="6.25" style="455" customWidth="1"/>
    <col min="4617" max="4617" width="2.625" style="455" customWidth="1"/>
    <col min="4618" max="4618" width="3.75" style="455" customWidth="1"/>
    <col min="4619" max="4619" width="2.625" style="455" customWidth="1"/>
    <col min="4620" max="4864" width="9" style="455"/>
    <col min="4865" max="4865" width="8.25" style="455" customWidth="1"/>
    <col min="4866" max="4866" width="13.875" style="455" customWidth="1"/>
    <col min="4867" max="4867" width="5.375" style="455" customWidth="1"/>
    <col min="4868" max="4868" width="32.5" style="455" customWidth="1"/>
    <col min="4869" max="4869" width="24.625" style="455" customWidth="1"/>
    <col min="4870" max="4870" width="12.625" style="455" bestFit="1" customWidth="1"/>
    <col min="4871" max="4871" width="16.5" style="455" customWidth="1"/>
    <col min="4872" max="4872" width="6.25" style="455" customWidth="1"/>
    <col min="4873" max="4873" width="2.625" style="455" customWidth="1"/>
    <col min="4874" max="4874" width="3.75" style="455" customWidth="1"/>
    <col min="4875" max="4875" width="2.625" style="455" customWidth="1"/>
    <col min="4876" max="5120" width="9" style="455"/>
    <col min="5121" max="5121" width="8.25" style="455" customWidth="1"/>
    <col min="5122" max="5122" width="13.875" style="455" customWidth="1"/>
    <col min="5123" max="5123" width="5.375" style="455" customWidth="1"/>
    <col min="5124" max="5124" width="32.5" style="455" customWidth="1"/>
    <col min="5125" max="5125" width="24.625" style="455" customWidth="1"/>
    <col min="5126" max="5126" width="12.625" style="455" bestFit="1" customWidth="1"/>
    <col min="5127" max="5127" width="16.5" style="455" customWidth="1"/>
    <col min="5128" max="5128" width="6.25" style="455" customWidth="1"/>
    <col min="5129" max="5129" width="2.625" style="455" customWidth="1"/>
    <col min="5130" max="5130" width="3.75" style="455" customWidth="1"/>
    <col min="5131" max="5131" width="2.625" style="455" customWidth="1"/>
    <col min="5132" max="5376" width="9" style="455"/>
    <col min="5377" max="5377" width="8.25" style="455" customWidth="1"/>
    <col min="5378" max="5378" width="13.875" style="455" customWidth="1"/>
    <col min="5379" max="5379" width="5.375" style="455" customWidth="1"/>
    <col min="5380" max="5380" width="32.5" style="455" customWidth="1"/>
    <col min="5381" max="5381" width="24.625" style="455" customWidth="1"/>
    <col min="5382" max="5382" width="12.625" style="455" bestFit="1" customWidth="1"/>
    <col min="5383" max="5383" width="16.5" style="455" customWidth="1"/>
    <col min="5384" max="5384" width="6.25" style="455" customWidth="1"/>
    <col min="5385" max="5385" width="2.625" style="455" customWidth="1"/>
    <col min="5386" max="5386" width="3.75" style="455" customWidth="1"/>
    <col min="5387" max="5387" width="2.625" style="455" customWidth="1"/>
    <col min="5388" max="5632" width="9" style="455"/>
    <col min="5633" max="5633" width="8.25" style="455" customWidth="1"/>
    <col min="5634" max="5634" width="13.875" style="455" customWidth="1"/>
    <col min="5635" max="5635" width="5.375" style="455" customWidth="1"/>
    <col min="5636" max="5636" width="32.5" style="455" customWidth="1"/>
    <col min="5637" max="5637" width="24.625" style="455" customWidth="1"/>
    <col min="5638" max="5638" width="12.625" style="455" bestFit="1" customWidth="1"/>
    <col min="5639" max="5639" width="16.5" style="455" customWidth="1"/>
    <col min="5640" max="5640" width="6.25" style="455" customWidth="1"/>
    <col min="5641" max="5641" width="2.625" style="455" customWidth="1"/>
    <col min="5642" max="5642" width="3.75" style="455" customWidth="1"/>
    <col min="5643" max="5643" width="2.625" style="455" customWidth="1"/>
    <col min="5644" max="5888" width="9" style="455"/>
    <col min="5889" max="5889" width="8.25" style="455" customWidth="1"/>
    <col min="5890" max="5890" width="13.875" style="455" customWidth="1"/>
    <col min="5891" max="5891" width="5.375" style="455" customWidth="1"/>
    <col min="5892" max="5892" width="32.5" style="455" customWidth="1"/>
    <col min="5893" max="5893" width="24.625" style="455" customWidth="1"/>
    <col min="5894" max="5894" width="12.625" style="455" bestFit="1" customWidth="1"/>
    <col min="5895" max="5895" width="16.5" style="455" customWidth="1"/>
    <col min="5896" max="5896" width="6.25" style="455" customWidth="1"/>
    <col min="5897" max="5897" width="2.625" style="455" customWidth="1"/>
    <col min="5898" max="5898" width="3.75" style="455" customWidth="1"/>
    <col min="5899" max="5899" width="2.625" style="455" customWidth="1"/>
    <col min="5900" max="6144" width="9" style="455"/>
    <col min="6145" max="6145" width="8.25" style="455" customWidth="1"/>
    <col min="6146" max="6146" width="13.875" style="455" customWidth="1"/>
    <col min="6147" max="6147" width="5.375" style="455" customWidth="1"/>
    <col min="6148" max="6148" width="32.5" style="455" customWidth="1"/>
    <col min="6149" max="6149" width="24.625" style="455" customWidth="1"/>
    <col min="6150" max="6150" width="12.625" style="455" bestFit="1" customWidth="1"/>
    <col min="6151" max="6151" width="16.5" style="455" customWidth="1"/>
    <col min="6152" max="6152" width="6.25" style="455" customWidth="1"/>
    <col min="6153" max="6153" width="2.625" style="455" customWidth="1"/>
    <col min="6154" max="6154" width="3.75" style="455" customWidth="1"/>
    <col min="6155" max="6155" width="2.625" style="455" customWidth="1"/>
    <col min="6156" max="6400" width="9" style="455"/>
    <col min="6401" max="6401" width="8.25" style="455" customWidth="1"/>
    <col min="6402" max="6402" width="13.875" style="455" customWidth="1"/>
    <col min="6403" max="6403" width="5.375" style="455" customWidth="1"/>
    <col min="6404" max="6404" width="32.5" style="455" customWidth="1"/>
    <col min="6405" max="6405" width="24.625" style="455" customWidth="1"/>
    <col min="6406" max="6406" width="12.625" style="455" bestFit="1" customWidth="1"/>
    <col min="6407" max="6407" width="16.5" style="455" customWidth="1"/>
    <col min="6408" max="6408" width="6.25" style="455" customWidth="1"/>
    <col min="6409" max="6409" width="2.625" style="455" customWidth="1"/>
    <col min="6410" max="6410" width="3.75" style="455" customWidth="1"/>
    <col min="6411" max="6411" width="2.625" style="455" customWidth="1"/>
    <col min="6412" max="6656" width="9" style="455"/>
    <col min="6657" max="6657" width="8.25" style="455" customWidth="1"/>
    <col min="6658" max="6658" width="13.875" style="455" customWidth="1"/>
    <col min="6659" max="6659" width="5.375" style="455" customWidth="1"/>
    <col min="6660" max="6660" width="32.5" style="455" customWidth="1"/>
    <col min="6661" max="6661" width="24.625" style="455" customWidth="1"/>
    <col min="6662" max="6662" width="12.625" style="455" bestFit="1" customWidth="1"/>
    <col min="6663" max="6663" width="16.5" style="455" customWidth="1"/>
    <col min="6664" max="6664" width="6.25" style="455" customWidth="1"/>
    <col min="6665" max="6665" width="2.625" style="455" customWidth="1"/>
    <col min="6666" max="6666" width="3.75" style="455" customWidth="1"/>
    <col min="6667" max="6667" width="2.625" style="455" customWidth="1"/>
    <col min="6668" max="6912" width="9" style="455"/>
    <col min="6913" max="6913" width="8.25" style="455" customWidth="1"/>
    <col min="6914" max="6914" width="13.875" style="455" customWidth="1"/>
    <col min="6915" max="6915" width="5.375" style="455" customWidth="1"/>
    <col min="6916" max="6916" width="32.5" style="455" customWidth="1"/>
    <col min="6917" max="6917" width="24.625" style="455" customWidth="1"/>
    <col min="6918" max="6918" width="12.625" style="455" bestFit="1" customWidth="1"/>
    <col min="6919" max="6919" width="16.5" style="455" customWidth="1"/>
    <col min="6920" max="6920" width="6.25" style="455" customWidth="1"/>
    <col min="6921" max="6921" width="2.625" style="455" customWidth="1"/>
    <col min="6922" max="6922" width="3.75" style="455" customWidth="1"/>
    <col min="6923" max="6923" width="2.625" style="455" customWidth="1"/>
    <col min="6924" max="7168" width="9" style="455"/>
    <col min="7169" max="7169" width="8.25" style="455" customWidth="1"/>
    <col min="7170" max="7170" width="13.875" style="455" customWidth="1"/>
    <col min="7171" max="7171" width="5.375" style="455" customWidth="1"/>
    <col min="7172" max="7172" width="32.5" style="455" customWidth="1"/>
    <col min="7173" max="7173" width="24.625" style="455" customWidth="1"/>
    <col min="7174" max="7174" width="12.625" style="455" bestFit="1" customWidth="1"/>
    <col min="7175" max="7175" width="16.5" style="455" customWidth="1"/>
    <col min="7176" max="7176" width="6.25" style="455" customWidth="1"/>
    <col min="7177" max="7177" width="2.625" style="455" customWidth="1"/>
    <col min="7178" max="7178" width="3.75" style="455" customWidth="1"/>
    <col min="7179" max="7179" width="2.625" style="455" customWidth="1"/>
    <col min="7180" max="7424" width="9" style="455"/>
    <col min="7425" max="7425" width="8.25" style="455" customWidth="1"/>
    <col min="7426" max="7426" width="13.875" style="455" customWidth="1"/>
    <col min="7427" max="7427" width="5.375" style="455" customWidth="1"/>
    <col min="7428" max="7428" width="32.5" style="455" customWidth="1"/>
    <col min="7429" max="7429" width="24.625" style="455" customWidth="1"/>
    <col min="7430" max="7430" width="12.625" style="455" bestFit="1" customWidth="1"/>
    <col min="7431" max="7431" width="16.5" style="455" customWidth="1"/>
    <col min="7432" max="7432" width="6.25" style="455" customWidth="1"/>
    <col min="7433" max="7433" width="2.625" style="455" customWidth="1"/>
    <col min="7434" max="7434" width="3.75" style="455" customWidth="1"/>
    <col min="7435" max="7435" width="2.625" style="455" customWidth="1"/>
    <col min="7436" max="7680" width="9" style="455"/>
    <col min="7681" max="7681" width="8.25" style="455" customWidth="1"/>
    <col min="7682" max="7682" width="13.875" style="455" customWidth="1"/>
    <col min="7683" max="7683" width="5.375" style="455" customWidth="1"/>
    <col min="7684" max="7684" width="32.5" style="455" customWidth="1"/>
    <col min="7685" max="7685" width="24.625" style="455" customWidth="1"/>
    <col min="7686" max="7686" width="12.625" style="455" bestFit="1" customWidth="1"/>
    <col min="7687" max="7687" width="16.5" style="455" customWidth="1"/>
    <col min="7688" max="7688" width="6.25" style="455" customWidth="1"/>
    <col min="7689" max="7689" width="2.625" style="455" customWidth="1"/>
    <col min="7690" max="7690" width="3.75" style="455" customWidth="1"/>
    <col min="7691" max="7691" width="2.625" style="455" customWidth="1"/>
    <col min="7692" max="7936" width="9" style="455"/>
    <col min="7937" max="7937" width="8.25" style="455" customWidth="1"/>
    <col min="7938" max="7938" width="13.875" style="455" customWidth="1"/>
    <col min="7939" max="7939" width="5.375" style="455" customWidth="1"/>
    <col min="7940" max="7940" width="32.5" style="455" customWidth="1"/>
    <col min="7941" max="7941" width="24.625" style="455" customWidth="1"/>
    <col min="7942" max="7942" width="12.625" style="455" bestFit="1" customWidth="1"/>
    <col min="7943" max="7943" width="16.5" style="455" customWidth="1"/>
    <col min="7944" max="7944" width="6.25" style="455" customWidth="1"/>
    <col min="7945" max="7945" width="2.625" style="455" customWidth="1"/>
    <col min="7946" max="7946" width="3.75" style="455" customWidth="1"/>
    <col min="7947" max="7947" width="2.625" style="455" customWidth="1"/>
    <col min="7948" max="8192" width="9" style="455"/>
    <col min="8193" max="8193" width="8.25" style="455" customWidth="1"/>
    <col min="8194" max="8194" width="13.875" style="455" customWidth="1"/>
    <col min="8195" max="8195" width="5.375" style="455" customWidth="1"/>
    <col min="8196" max="8196" width="32.5" style="455" customWidth="1"/>
    <col min="8197" max="8197" width="24.625" style="455" customWidth="1"/>
    <col min="8198" max="8198" width="12.625" style="455" bestFit="1" customWidth="1"/>
    <col min="8199" max="8199" width="16.5" style="455" customWidth="1"/>
    <col min="8200" max="8200" width="6.25" style="455" customWidth="1"/>
    <col min="8201" max="8201" width="2.625" style="455" customWidth="1"/>
    <col min="8202" max="8202" width="3.75" style="455" customWidth="1"/>
    <col min="8203" max="8203" width="2.625" style="455" customWidth="1"/>
    <col min="8204" max="8448" width="9" style="455"/>
    <col min="8449" max="8449" width="8.25" style="455" customWidth="1"/>
    <col min="8450" max="8450" width="13.875" style="455" customWidth="1"/>
    <col min="8451" max="8451" width="5.375" style="455" customWidth="1"/>
    <col min="8452" max="8452" width="32.5" style="455" customWidth="1"/>
    <col min="8453" max="8453" width="24.625" style="455" customWidth="1"/>
    <col min="8454" max="8454" width="12.625" style="455" bestFit="1" customWidth="1"/>
    <col min="8455" max="8455" width="16.5" style="455" customWidth="1"/>
    <col min="8456" max="8456" width="6.25" style="455" customWidth="1"/>
    <col min="8457" max="8457" width="2.625" style="455" customWidth="1"/>
    <col min="8458" max="8458" width="3.75" style="455" customWidth="1"/>
    <col min="8459" max="8459" width="2.625" style="455" customWidth="1"/>
    <col min="8460" max="8704" width="9" style="455"/>
    <col min="8705" max="8705" width="8.25" style="455" customWidth="1"/>
    <col min="8706" max="8706" width="13.875" style="455" customWidth="1"/>
    <col min="8707" max="8707" width="5.375" style="455" customWidth="1"/>
    <col min="8708" max="8708" width="32.5" style="455" customWidth="1"/>
    <col min="8709" max="8709" width="24.625" style="455" customWidth="1"/>
    <col min="8710" max="8710" width="12.625" style="455" bestFit="1" customWidth="1"/>
    <col min="8711" max="8711" width="16.5" style="455" customWidth="1"/>
    <col min="8712" max="8712" width="6.25" style="455" customWidth="1"/>
    <col min="8713" max="8713" width="2.625" style="455" customWidth="1"/>
    <col min="8714" max="8714" width="3.75" style="455" customWidth="1"/>
    <col min="8715" max="8715" width="2.625" style="455" customWidth="1"/>
    <col min="8716" max="8960" width="9" style="455"/>
    <col min="8961" max="8961" width="8.25" style="455" customWidth="1"/>
    <col min="8962" max="8962" width="13.875" style="455" customWidth="1"/>
    <col min="8963" max="8963" width="5.375" style="455" customWidth="1"/>
    <col min="8964" max="8964" width="32.5" style="455" customWidth="1"/>
    <col min="8965" max="8965" width="24.625" style="455" customWidth="1"/>
    <col min="8966" max="8966" width="12.625" style="455" bestFit="1" customWidth="1"/>
    <col min="8967" max="8967" width="16.5" style="455" customWidth="1"/>
    <col min="8968" max="8968" width="6.25" style="455" customWidth="1"/>
    <col min="8969" max="8969" width="2.625" style="455" customWidth="1"/>
    <col min="8970" max="8970" width="3.75" style="455" customWidth="1"/>
    <col min="8971" max="8971" width="2.625" style="455" customWidth="1"/>
    <col min="8972" max="9216" width="9" style="455"/>
    <col min="9217" max="9217" width="8.25" style="455" customWidth="1"/>
    <col min="9218" max="9218" width="13.875" style="455" customWidth="1"/>
    <col min="9219" max="9219" width="5.375" style="455" customWidth="1"/>
    <col min="9220" max="9220" width="32.5" style="455" customWidth="1"/>
    <col min="9221" max="9221" width="24.625" style="455" customWidth="1"/>
    <col min="9222" max="9222" width="12.625" style="455" bestFit="1" customWidth="1"/>
    <col min="9223" max="9223" width="16.5" style="455" customWidth="1"/>
    <col min="9224" max="9224" width="6.25" style="455" customWidth="1"/>
    <col min="9225" max="9225" width="2.625" style="455" customWidth="1"/>
    <col min="9226" max="9226" width="3.75" style="455" customWidth="1"/>
    <col min="9227" max="9227" width="2.625" style="455" customWidth="1"/>
    <col min="9228" max="9472" width="9" style="455"/>
    <col min="9473" max="9473" width="8.25" style="455" customWidth="1"/>
    <col min="9474" max="9474" width="13.875" style="455" customWidth="1"/>
    <col min="9475" max="9475" width="5.375" style="455" customWidth="1"/>
    <col min="9476" max="9476" width="32.5" style="455" customWidth="1"/>
    <col min="9477" max="9477" width="24.625" style="455" customWidth="1"/>
    <col min="9478" max="9478" width="12.625" style="455" bestFit="1" customWidth="1"/>
    <col min="9479" max="9479" width="16.5" style="455" customWidth="1"/>
    <col min="9480" max="9480" width="6.25" style="455" customWidth="1"/>
    <col min="9481" max="9481" width="2.625" style="455" customWidth="1"/>
    <col min="9482" max="9482" width="3.75" style="455" customWidth="1"/>
    <col min="9483" max="9483" width="2.625" style="455" customWidth="1"/>
    <col min="9484" max="9728" width="9" style="455"/>
    <col min="9729" max="9729" width="8.25" style="455" customWidth="1"/>
    <col min="9730" max="9730" width="13.875" style="455" customWidth="1"/>
    <col min="9731" max="9731" width="5.375" style="455" customWidth="1"/>
    <col min="9732" max="9732" width="32.5" style="455" customWidth="1"/>
    <col min="9733" max="9733" width="24.625" style="455" customWidth="1"/>
    <col min="9734" max="9734" width="12.625" style="455" bestFit="1" customWidth="1"/>
    <col min="9735" max="9735" width="16.5" style="455" customWidth="1"/>
    <col min="9736" max="9736" width="6.25" style="455" customWidth="1"/>
    <col min="9737" max="9737" width="2.625" style="455" customWidth="1"/>
    <col min="9738" max="9738" width="3.75" style="455" customWidth="1"/>
    <col min="9739" max="9739" width="2.625" style="455" customWidth="1"/>
    <col min="9740" max="9984" width="9" style="455"/>
    <col min="9985" max="9985" width="8.25" style="455" customWidth="1"/>
    <col min="9986" max="9986" width="13.875" style="455" customWidth="1"/>
    <col min="9987" max="9987" width="5.375" style="455" customWidth="1"/>
    <col min="9988" max="9988" width="32.5" style="455" customWidth="1"/>
    <col min="9989" max="9989" width="24.625" style="455" customWidth="1"/>
    <col min="9990" max="9990" width="12.625" style="455" bestFit="1" customWidth="1"/>
    <col min="9991" max="9991" width="16.5" style="455" customWidth="1"/>
    <col min="9992" max="9992" width="6.25" style="455" customWidth="1"/>
    <col min="9993" max="9993" width="2.625" style="455" customWidth="1"/>
    <col min="9994" max="9994" width="3.75" style="455" customWidth="1"/>
    <col min="9995" max="9995" width="2.625" style="455" customWidth="1"/>
    <col min="9996" max="10240" width="9" style="455"/>
    <col min="10241" max="10241" width="8.25" style="455" customWidth="1"/>
    <col min="10242" max="10242" width="13.875" style="455" customWidth="1"/>
    <col min="10243" max="10243" width="5.375" style="455" customWidth="1"/>
    <col min="10244" max="10244" width="32.5" style="455" customWidth="1"/>
    <col min="10245" max="10245" width="24.625" style="455" customWidth="1"/>
    <col min="10246" max="10246" width="12.625" style="455" bestFit="1" customWidth="1"/>
    <col min="10247" max="10247" width="16.5" style="455" customWidth="1"/>
    <col min="10248" max="10248" width="6.25" style="455" customWidth="1"/>
    <col min="10249" max="10249" width="2.625" style="455" customWidth="1"/>
    <col min="10250" max="10250" width="3.75" style="455" customWidth="1"/>
    <col min="10251" max="10251" width="2.625" style="455" customWidth="1"/>
    <col min="10252" max="10496" width="9" style="455"/>
    <col min="10497" max="10497" width="8.25" style="455" customWidth="1"/>
    <col min="10498" max="10498" width="13.875" style="455" customWidth="1"/>
    <col min="10499" max="10499" width="5.375" style="455" customWidth="1"/>
    <col min="10500" max="10500" width="32.5" style="455" customWidth="1"/>
    <col min="10501" max="10501" width="24.625" style="455" customWidth="1"/>
    <col min="10502" max="10502" width="12.625" style="455" bestFit="1" customWidth="1"/>
    <col min="10503" max="10503" width="16.5" style="455" customWidth="1"/>
    <col min="10504" max="10504" width="6.25" style="455" customWidth="1"/>
    <col min="10505" max="10505" width="2.625" style="455" customWidth="1"/>
    <col min="10506" max="10506" width="3.75" style="455" customWidth="1"/>
    <col min="10507" max="10507" width="2.625" style="455" customWidth="1"/>
    <col min="10508" max="10752" width="9" style="455"/>
    <col min="10753" max="10753" width="8.25" style="455" customWidth="1"/>
    <col min="10754" max="10754" width="13.875" style="455" customWidth="1"/>
    <col min="10755" max="10755" width="5.375" style="455" customWidth="1"/>
    <col min="10756" max="10756" width="32.5" style="455" customWidth="1"/>
    <col min="10757" max="10757" width="24.625" style="455" customWidth="1"/>
    <col min="10758" max="10758" width="12.625" style="455" bestFit="1" customWidth="1"/>
    <col min="10759" max="10759" width="16.5" style="455" customWidth="1"/>
    <col min="10760" max="10760" width="6.25" style="455" customWidth="1"/>
    <col min="10761" max="10761" width="2.625" style="455" customWidth="1"/>
    <col min="10762" max="10762" width="3.75" style="455" customWidth="1"/>
    <col min="10763" max="10763" width="2.625" style="455" customWidth="1"/>
    <col min="10764" max="11008" width="9" style="455"/>
    <col min="11009" max="11009" width="8.25" style="455" customWidth="1"/>
    <col min="11010" max="11010" width="13.875" style="455" customWidth="1"/>
    <col min="11011" max="11011" width="5.375" style="455" customWidth="1"/>
    <col min="11012" max="11012" width="32.5" style="455" customWidth="1"/>
    <col min="11013" max="11013" width="24.625" style="455" customWidth="1"/>
    <col min="11014" max="11014" width="12.625" style="455" bestFit="1" customWidth="1"/>
    <col min="11015" max="11015" width="16.5" style="455" customWidth="1"/>
    <col min="11016" max="11016" width="6.25" style="455" customWidth="1"/>
    <col min="11017" max="11017" width="2.625" style="455" customWidth="1"/>
    <col min="11018" max="11018" width="3.75" style="455" customWidth="1"/>
    <col min="11019" max="11019" width="2.625" style="455" customWidth="1"/>
    <col min="11020" max="11264" width="9" style="455"/>
    <col min="11265" max="11265" width="8.25" style="455" customWidth="1"/>
    <col min="11266" max="11266" width="13.875" style="455" customWidth="1"/>
    <col min="11267" max="11267" width="5.375" style="455" customWidth="1"/>
    <col min="11268" max="11268" width="32.5" style="455" customWidth="1"/>
    <col min="11269" max="11269" width="24.625" style="455" customWidth="1"/>
    <col min="11270" max="11270" width="12.625" style="455" bestFit="1" customWidth="1"/>
    <col min="11271" max="11271" width="16.5" style="455" customWidth="1"/>
    <col min="11272" max="11272" width="6.25" style="455" customWidth="1"/>
    <col min="11273" max="11273" width="2.625" style="455" customWidth="1"/>
    <col min="11274" max="11274" width="3.75" style="455" customWidth="1"/>
    <col min="11275" max="11275" width="2.625" style="455" customWidth="1"/>
    <col min="11276" max="11520" width="9" style="455"/>
    <col min="11521" max="11521" width="8.25" style="455" customWidth="1"/>
    <col min="11522" max="11522" width="13.875" style="455" customWidth="1"/>
    <col min="11523" max="11523" width="5.375" style="455" customWidth="1"/>
    <col min="11524" max="11524" width="32.5" style="455" customWidth="1"/>
    <col min="11525" max="11525" width="24.625" style="455" customWidth="1"/>
    <col min="11526" max="11526" width="12.625" style="455" bestFit="1" customWidth="1"/>
    <col min="11527" max="11527" width="16.5" style="455" customWidth="1"/>
    <col min="11528" max="11528" width="6.25" style="455" customWidth="1"/>
    <col min="11529" max="11529" width="2.625" style="455" customWidth="1"/>
    <col min="11530" max="11530" width="3.75" style="455" customWidth="1"/>
    <col min="11531" max="11531" width="2.625" style="455" customWidth="1"/>
    <col min="11532" max="11776" width="9" style="455"/>
    <col min="11777" max="11777" width="8.25" style="455" customWidth="1"/>
    <col min="11778" max="11778" width="13.875" style="455" customWidth="1"/>
    <col min="11779" max="11779" width="5.375" style="455" customWidth="1"/>
    <col min="11780" max="11780" width="32.5" style="455" customWidth="1"/>
    <col min="11781" max="11781" width="24.625" style="455" customWidth="1"/>
    <col min="11782" max="11782" width="12.625" style="455" bestFit="1" customWidth="1"/>
    <col min="11783" max="11783" width="16.5" style="455" customWidth="1"/>
    <col min="11784" max="11784" width="6.25" style="455" customWidth="1"/>
    <col min="11785" max="11785" width="2.625" style="455" customWidth="1"/>
    <col min="11786" max="11786" width="3.75" style="455" customWidth="1"/>
    <col min="11787" max="11787" width="2.625" style="455" customWidth="1"/>
    <col min="11788" max="12032" width="9" style="455"/>
    <col min="12033" max="12033" width="8.25" style="455" customWidth="1"/>
    <col min="12034" max="12034" width="13.875" style="455" customWidth="1"/>
    <col min="12035" max="12035" width="5.375" style="455" customWidth="1"/>
    <col min="12036" max="12036" width="32.5" style="455" customWidth="1"/>
    <col min="12037" max="12037" width="24.625" style="455" customWidth="1"/>
    <col min="12038" max="12038" width="12.625" style="455" bestFit="1" customWidth="1"/>
    <col min="12039" max="12039" width="16.5" style="455" customWidth="1"/>
    <col min="12040" max="12040" width="6.25" style="455" customWidth="1"/>
    <col min="12041" max="12041" width="2.625" style="455" customWidth="1"/>
    <col min="12042" max="12042" width="3.75" style="455" customWidth="1"/>
    <col min="12043" max="12043" width="2.625" style="455" customWidth="1"/>
    <col min="12044" max="12288" width="9" style="455"/>
    <col min="12289" max="12289" width="8.25" style="455" customWidth="1"/>
    <col min="12290" max="12290" width="13.875" style="455" customWidth="1"/>
    <col min="12291" max="12291" width="5.375" style="455" customWidth="1"/>
    <col min="12292" max="12292" width="32.5" style="455" customWidth="1"/>
    <col min="12293" max="12293" width="24.625" style="455" customWidth="1"/>
    <col min="12294" max="12294" width="12.625" style="455" bestFit="1" customWidth="1"/>
    <col min="12295" max="12295" width="16.5" style="455" customWidth="1"/>
    <col min="12296" max="12296" width="6.25" style="455" customWidth="1"/>
    <col min="12297" max="12297" width="2.625" style="455" customWidth="1"/>
    <col min="12298" max="12298" width="3.75" style="455" customWidth="1"/>
    <col min="12299" max="12299" width="2.625" style="455" customWidth="1"/>
    <col min="12300" max="12544" width="9" style="455"/>
    <col min="12545" max="12545" width="8.25" style="455" customWidth="1"/>
    <col min="12546" max="12546" width="13.875" style="455" customWidth="1"/>
    <col min="12547" max="12547" width="5.375" style="455" customWidth="1"/>
    <col min="12548" max="12548" width="32.5" style="455" customWidth="1"/>
    <col min="12549" max="12549" width="24.625" style="455" customWidth="1"/>
    <col min="12550" max="12550" width="12.625" style="455" bestFit="1" customWidth="1"/>
    <col min="12551" max="12551" width="16.5" style="455" customWidth="1"/>
    <col min="12552" max="12552" width="6.25" style="455" customWidth="1"/>
    <col min="12553" max="12553" width="2.625" style="455" customWidth="1"/>
    <col min="12554" max="12554" width="3.75" style="455" customWidth="1"/>
    <col min="12555" max="12555" width="2.625" style="455" customWidth="1"/>
    <col min="12556" max="12800" width="9" style="455"/>
    <col min="12801" max="12801" width="8.25" style="455" customWidth="1"/>
    <col min="12802" max="12802" width="13.875" style="455" customWidth="1"/>
    <col min="12803" max="12803" width="5.375" style="455" customWidth="1"/>
    <col min="12804" max="12804" width="32.5" style="455" customWidth="1"/>
    <col min="12805" max="12805" width="24.625" style="455" customWidth="1"/>
    <col min="12806" max="12806" width="12.625" style="455" bestFit="1" customWidth="1"/>
    <col min="12807" max="12807" width="16.5" style="455" customWidth="1"/>
    <col min="12808" max="12808" width="6.25" style="455" customWidth="1"/>
    <col min="12809" max="12809" width="2.625" style="455" customWidth="1"/>
    <col min="12810" max="12810" width="3.75" style="455" customWidth="1"/>
    <col min="12811" max="12811" width="2.625" style="455" customWidth="1"/>
    <col min="12812" max="13056" width="9" style="455"/>
    <col min="13057" max="13057" width="8.25" style="455" customWidth="1"/>
    <col min="13058" max="13058" width="13.875" style="455" customWidth="1"/>
    <col min="13059" max="13059" width="5.375" style="455" customWidth="1"/>
    <col min="13060" max="13060" width="32.5" style="455" customWidth="1"/>
    <col min="13061" max="13061" width="24.625" style="455" customWidth="1"/>
    <col min="13062" max="13062" width="12.625" style="455" bestFit="1" customWidth="1"/>
    <col min="13063" max="13063" width="16.5" style="455" customWidth="1"/>
    <col min="13064" max="13064" width="6.25" style="455" customWidth="1"/>
    <col min="13065" max="13065" width="2.625" style="455" customWidth="1"/>
    <col min="13066" max="13066" width="3.75" style="455" customWidth="1"/>
    <col min="13067" max="13067" width="2.625" style="455" customWidth="1"/>
    <col min="13068" max="13312" width="9" style="455"/>
    <col min="13313" max="13313" width="8.25" style="455" customWidth="1"/>
    <col min="13314" max="13314" width="13.875" style="455" customWidth="1"/>
    <col min="13315" max="13315" width="5.375" style="455" customWidth="1"/>
    <col min="13316" max="13316" width="32.5" style="455" customWidth="1"/>
    <col min="13317" max="13317" width="24.625" style="455" customWidth="1"/>
    <col min="13318" max="13318" width="12.625" style="455" bestFit="1" customWidth="1"/>
    <col min="13319" max="13319" width="16.5" style="455" customWidth="1"/>
    <col min="13320" max="13320" width="6.25" style="455" customWidth="1"/>
    <col min="13321" max="13321" width="2.625" style="455" customWidth="1"/>
    <col min="13322" max="13322" width="3.75" style="455" customWidth="1"/>
    <col min="13323" max="13323" width="2.625" style="455" customWidth="1"/>
    <col min="13324" max="13568" width="9" style="455"/>
    <col min="13569" max="13569" width="8.25" style="455" customWidth="1"/>
    <col min="13570" max="13570" width="13.875" style="455" customWidth="1"/>
    <col min="13571" max="13571" width="5.375" style="455" customWidth="1"/>
    <col min="13572" max="13572" width="32.5" style="455" customWidth="1"/>
    <col min="13573" max="13573" width="24.625" style="455" customWidth="1"/>
    <col min="13574" max="13574" width="12.625" style="455" bestFit="1" customWidth="1"/>
    <col min="13575" max="13575" width="16.5" style="455" customWidth="1"/>
    <col min="13576" max="13576" width="6.25" style="455" customWidth="1"/>
    <col min="13577" max="13577" width="2.625" style="455" customWidth="1"/>
    <col min="13578" max="13578" width="3.75" style="455" customWidth="1"/>
    <col min="13579" max="13579" width="2.625" style="455" customWidth="1"/>
    <col min="13580" max="13824" width="9" style="455"/>
    <col min="13825" max="13825" width="8.25" style="455" customWidth="1"/>
    <col min="13826" max="13826" width="13.875" style="455" customWidth="1"/>
    <col min="13827" max="13827" width="5.375" style="455" customWidth="1"/>
    <col min="13828" max="13828" width="32.5" style="455" customWidth="1"/>
    <col min="13829" max="13829" width="24.625" style="455" customWidth="1"/>
    <col min="13830" max="13830" width="12.625" style="455" bestFit="1" customWidth="1"/>
    <col min="13831" max="13831" width="16.5" style="455" customWidth="1"/>
    <col min="13832" max="13832" width="6.25" style="455" customWidth="1"/>
    <col min="13833" max="13833" width="2.625" style="455" customWidth="1"/>
    <col min="13834" max="13834" width="3.75" style="455" customWidth="1"/>
    <col min="13835" max="13835" width="2.625" style="455" customWidth="1"/>
    <col min="13836" max="14080" width="9" style="455"/>
    <col min="14081" max="14081" width="8.25" style="455" customWidth="1"/>
    <col min="14082" max="14082" width="13.875" style="455" customWidth="1"/>
    <col min="14083" max="14083" width="5.375" style="455" customWidth="1"/>
    <col min="14084" max="14084" width="32.5" style="455" customWidth="1"/>
    <col min="14085" max="14085" width="24.625" style="455" customWidth="1"/>
    <col min="14086" max="14086" width="12.625" style="455" bestFit="1" customWidth="1"/>
    <col min="14087" max="14087" width="16.5" style="455" customWidth="1"/>
    <col min="14088" max="14088" width="6.25" style="455" customWidth="1"/>
    <col min="14089" max="14089" width="2.625" style="455" customWidth="1"/>
    <col min="14090" max="14090" width="3.75" style="455" customWidth="1"/>
    <col min="14091" max="14091" width="2.625" style="455" customWidth="1"/>
    <col min="14092" max="14336" width="9" style="455"/>
    <col min="14337" max="14337" width="8.25" style="455" customWidth="1"/>
    <col min="14338" max="14338" width="13.875" style="455" customWidth="1"/>
    <col min="14339" max="14339" width="5.375" style="455" customWidth="1"/>
    <col min="14340" max="14340" width="32.5" style="455" customWidth="1"/>
    <col min="14341" max="14341" width="24.625" style="455" customWidth="1"/>
    <col min="14342" max="14342" width="12.625" style="455" bestFit="1" customWidth="1"/>
    <col min="14343" max="14343" width="16.5" style="455" customWidth="1"/>
    <col min="14344" max="14344" width="6.25" style="455" customWidth="1"/>
    <col min="14345" max="14345" width="2.625" style="455" customWidth="1"/>
    <col min="14346" max="14346" width="3.75" style="455" customWidth="1"/>
    <col min="14347" max="14347" width="2.625" style="455" customWidth="1"/>
    <col min="14348" max="14592" width="9" style="455"/>
    <col min="14593" max="14593" width="8.25" style="455" customWidth="1"/>
    <col min="14594" max="14594" width="13.875" style="455" customWidth="1"/>
    <col min="14595" max="14595" width="5.375" style="455" customWidth="1"/>
    <col min="14596" max="14596" width="32.5" style="455" customWidth="1"/>
    <col min="14597" max="14597" width="24.625" style="455" customWidth="1"/>
    <col min="14598" max="14598" width="12.625" style="455" bestFit="1" customWidth="1"/>
    <col min="14599" max="14599" width="16.5" style="455" customWidth="1"/>
    <col min="14600" max="14600" width="6.25" style="455" customWidth="1"/>
    <col min="14601" max="14601" width="2.625" style="455" customWidth="1"/>
    <col min="14602" max="14602" width="3.75" style="455" customWidth="1"/>
    <col min="14603" max="14603" width="2.625" style="455" customWidth="1"/>
    <col min="14604" max="14848" width="9" style="455"/>
    <col min="14849" max="14849" width="8.25" style="455" customWidth="1"/>
    <col min="14850" max="14850" width="13.875" style="455" customWidth="1"/>
    <col min="14851" max="14851" width="5.375" style="455" customWidth="1"/>
    <col min="14852" max="14852" width="32.5" style="455" customWidth="1"/>
    <col min="14853" max="14853" width="24.625" style="455" customWidth="1"/>
    <col min="14854" max="14854" width="12.625" style="455" bestFit="1" customWidth="1"/>
    <col min="14855" max="14855" width="16.5" style="455" customWidth="1"/>
    <col min="14856" max="14856" width="6.25" style="455" customWidth="1"/>
    <col min="14857" max="14857" width="2.625" style="455" customWidth="1"/>
    <col min="14858" max="14858" width="3.75" style="455" customWidth="1"/>
    <col min="14859" max="14859" width="2.625" style="455" customWidth="1"/>
    <col min="14860" max="15104" width="9" style="455"/>
    <col min="15105" max="15105" width="8.25" style="455" customWidth="1"/>
    <col min="15106" max="15106" width="13.875" style="455" customWidth="1"/>
    <col min="15107" max="15107" width="5.375" style="455" customWidth="1"/>
    <col min="15108" max="15108" width="32.5" style="455" customWidth="1"/>
    <col min="15109" max="15109" width="24.625" style="455" customWidth="1"/>
    <col min="15110" max="15110" width="12.625" style="455" bestFit="1" customWidth="1"/>
    <col min="15111" max="15111" width="16.5" style="455" customWidth="1"/>
    <col min="15112" max="15112" width="6.25" style="455" customWidth="1"/>
    <col min="15113" max="15113" width="2.625" style="455" customWidth="1"/>
    <col min="15114" max="15114" width="3.75" style="455" customWidth="1"/>
    <col min="15115" max="15115" width="2.625" style="455" customWidth="1"/>
    <col min="15116" max="15360" width="9" style="455"/>
    <col min="15361" max="15361" width="8.25" style="455" customWidth="1"/>
    <col min="15362" max="15362" width="13.875" style="455" customWidth="1"/>
    <col min="15363" max="15363" width="5.375" style="455" customWidth="1"/>
    <col min="15364" max="15364" width="32.5" style="455" customWidth="1"/>
    <col min="15365" max="15365" width="24.625" style="455" customWidth="1"/>
    <col min="15366" max="15366" width="12.625" style="455" bestFit="1" customWidth="1"/>
    <col min="15367" max="15367" width="16.5" style="455" customWidth="1"/>
    <col min="15368" max="15368" width="6.25" style="455" customWidth="1"/>
    <col min="15369" max="15369" width="2.625" style="455" customWidth="1"/>
    <col min="15370" max="15370" width="3.75" style="455" customWidth="1"/>
    <col min="15371" max="15371" width="2.625" style="455" customWidth="1"/>
    <col min="15372" max="15616" width="9" style="455"/>
    <col min="15617" max="15617" width="8.25" style="455" customWidth="1"/>
    <col min="15618" max="15618" width="13.875" style="455" customWidth="1"/>
    <col min="15619" max="15619" width="5.375" style="455" customWidth="1"/>
    <col min="15620" max="15620" width="32.5" style="455" customWidth="1"/>
    <col min="15621" max="15621" width="24.625" style="455" customWidth="1"/>
    <col min="15622" max="15622" width="12.625" style="455" bestFit="1" customWidth="1"/>
    <col min="15623" max="15623" width="16.5" style="455" customWidth="1"/>
    <col min="15624" max="15624" width="6.25" style="455" customWidth="1"/>
    <col min="15625" max="15625" width="2.625" style="455" customWidth="1"/>
    <col min="15626" max="15626" width="3.75" style="455" customWidth="1"/>
    <col min="15627" max="15627" width="2.625" style="455" customWidth="1"/>
    <col min="15628" max="15872" width="9" style="455"/>
    <col min="15873" max="15873" width="8.25" style="455" customWidth="1"/>
    <col min="15874" max="15874" width="13.875" style="455" customWidth="1"/>
    <col min="15875" max="15875" width="5.375" style="455" customWidth="1"/>
    <col min="15876" max="15876" width="32.5" style="455" customWidth="1"/>
    <col min="15877" max="15877" width="24.625" style="455" customWidth="1"/>
    <col min="15878" max="15878" width="12.625" style="455" bestFit="1" customWidth="1"/>
    <col min="15879" max="15879" width="16.5" style="455" customWidth="1"/>
    <col min="15880" max="15880" width="6.25" style="455" customWidth="1"/>
    <col min="15881" max="15881" width="2.625" style="455" customWidth="1"/>
    <col min="15882" max="15882" width="3.75" style="455" customWidth="1"/>
    <col min="15883" max="15883" width="2.625" style="455" customWidth="1"/>
    <col min="15884" max="16128" width="9" style="455"/>
    <col min="16129" max="16129" width="8.25" style="455" customWidth="1"/>
    <col min="16130" max="16130" width="13.875" style="455" customWidth="1"/>
    <col min="16131" max="16131" width="5.375" style="455" customWidth="1"/>
    <col min="16132" max="16132" width="32.5" style="455" customWidth="1"/>
    <col min="16133" max="16133" width="24.625" style="455" customWidth="1"/>
    <col min="16134" max="16134" width="12.625" style="455" bestFit="1" customWidth="1"/>
    <col min="16135" max="16135" width="16.5" style="455" customWidth="1"/>
    <col min="16136" max="16136" width="6.25" style="455" customWidth="1"/>
    <col min="16137" max="16137" width="2.625" style="455" customWidth="1"/>
    <col min="16138" max="16138" width="3.75" style="455" customWidth="1"/>
    <col min="16139" max="16139" width="2.625" style="455" customWidth="1"/>
    <col min="16140" max="16384" width="9" style="455"/>
  </cols>
  <sheetData>
    <row r="1" spans="1:11" ht="15" customHeight="1"/>
    <row r="2" spans="1:11" ht="24">
      <c r="A2" s="1563" t="s">
        <v>2157</v>
      </c>
      <c r="B2" s="1563"/>
      <c r="C2" s="1563"/>
      <c r="D2" s="1563"/>
      <c r="E2" s="1563"/>
      <c r="F2" s="1563"/>
      <c r="G2" s="1563"/>
      <c r="H2" s="1563"/>
      <c r="I2" s="1563"/>
      <c r="J2" s="1563"/>
      <c r="K2" s="1563"/>
    </row>
    <row r="3" spans="1:11" ht="24.75" customHeight="1">
      <c r="A3" s="456" t="s">
        <v>2158</v>
      </c>
      <c r="B3" s="1564"/>
      <c r="C3" s="1564"/>
      <c r="D3" s="459"/>
      <c r="E3" s="459"/>
      <c r="F3" s="459"/>
      <c r="G3" s="459"/>
      <c r="H3" s="459"/>
      <c r="I3" s="459"/>
      <c r="J3" s="459"/>
      <c r="K3" s="459"/>
    </row>
    <row r="4" spans="1:11" ht="7.5" customHeight="1"/>
    <row r="5" spans="1:11" ht="37.5" customHeight="1">
      <c r="A5" s="1565" t="s">
        <v>2154</v>
      </c>
      <c r="B5" s="1566"/>
      <c r="C5" s="1567" t="s">
        <v>2155</v>
      </c>
      <c r="D5" s="1567"/>
      <c r="E5" s="457" t="s">
        <v>2159</v>
      </c>
      <c r="F5" s="457" t="s">
        <v>2160</v>
      </c>
      <c r="G5" s="457" t="s">
        <v>2161</v>
      </c>
      <c r="H5" s="1568" t="s">
        <v>2162</v>
      </c>
      <c r="I5" s="1566"/>
      <c r="J5" s="1566"/>
      <c r="K5" s="1569"/>
    </row>
    <row r="6" spans="1:11" ht="28.5" customHeight="1">
      <c r="A6" s="1560"/>
      <c r="B6" s="1561"/>
      <c r="C6" s="1562"/>
      <c r="D6" s="1562"/>
      <c r="E6" s="549"/>
      <c r="F6" s="550"/>
      <c r="G6" s="551"/>
      <c r="H6" s="552"/>
      <c r="I6" s="553" t="s">
        <v>90</v>
      </c>
      <c r="J6" s="553"/>
      <c r="K6" s="554" t="s">
        <v>2156</v>
      </c>
    </row>
    <row r="7" spans="1:11" ht="28.5" customHeight="1">
      <c r="A7" s="1570"/>
      <c r="B7" s="1571"/>
      <c r="C7" s="1572"/>
      <c r="D7" s="1572"/>
      <c r="E7" s="555"/>
      <c r="F7" s="556"/>
      <c r="G7" s="557"/>
      <c r="H7" s="558"/>
      <c r="I7" s="559" t="s">
        <v>90</v>
      </c>
      <c r="J7" s="559"/>
      <c r="K7" s="560" t="s">
        <v>2156</v>
      </c>
    </row>
    <row r="8" spans="1:11" ht="28.5" customHeight="1">
      <c r="A8" s="1570"/>
      <c r="B8" s="1571"/>
      <c r="C8" s="1572"/>
      <c r="D8" s="1572"/>
      <c r="E8" s="555"/>
      <c r="F8" s="556"/>
      <c r="G8" s="557"/>
      <c r="H8" s="558"/>
      <c r="I8" s="559" t="s">
        <v>90</v>
      </c>
      <c r="J8" s="559"/>
      <c r="K8" s="560" t="s">
        <v>2156</v>
      </c>
    </row>
    <row r="9" spans="1:11" ht="28.5" customHeight="1">
      <c r="A9" s="1570"/>
      <c r="B9" s="1571"/>
      <c r="C9" s="1572"/>
      <c r="D9" s="1572"/>
      <c r="E9" s="555"/>
      <c r="F9" s="556"/>
      <c r="G9" s="557"/>
      <c r="H9" s="558"/>
      <c r="I9" s="559" t="s">
        <v>90</v>
      </c>
      <c r="J9" s="559"/>
      <c r="K9" s="560" t="s">
        <v>2156</v>
      </c>
    </row>
    <row r="10" spans="1:11" ht="28.5" customHeight="1">
      <c r="A10" s="1570"/>
      <c r="B10" s="1571"/>
      <c r="C10" s="1572"/>
      <c r="D10" s="1572"/>
      <c r="E10" s="555"/>
      <c r="F10" s="556"/>
      <c r="G10" s="557"/>
      <c r="H10" s="558"/>
      <c r="I10" s="559" t="s">
        <v>90</v>
      </c>
      <c r="J10" s="559"/>
      <c r="K10" s="560" t="s">
        <v>2156</v>
      </c>
    </row>
    <row r="11" spans="1:11" ht="28.5" customHeight="1">
      <c r="A11" s="1570"/>
      <c r="B11" s="1571"/>
      <c r="C11" s="1572"/>
      <c r="D11" s="1572"/>
      <c r="E11" s="555"/>
      <c r="F11" s="556"/>
      <c r="G11" s="557"/>
      <c r="H11" s="558"/>
      <c r="I11" s="559" t="s">
        <v>90</v>
      </c>
      <c r="J11" s="559"/>
      <c r="K11" s="560" t="s">
        <v>2156</v>
      </c>
    </row>
    <row r="12" spans="1:11" ht="28.5" customHeight="1">
      <c r="A12" s="1570"/>
      <c r="B12" s="1571"/>
      <c r="C12" s="1572"/>
      <c r="D12" s="1572"/>
      <c r="E12" s="555"/>
      <c r="F12" s="556"/>
      <c r="G12" s="557"/>
      <c r="H12" s="558"/>
      <c r="I12" s="559" t="s">
        <v>90</v>
      </c>
      <c r="J12" s="559"/>
      <c r="K12" s="560" t="s">
        <v>2156</v>
      </c>
    </row>
    <row r="13" spans="1:11" ht="28.5" customHeight="1">
      <c r="A13" s="1570"/>
      <c r="B13" s="1571"/>
      <c r="C13" s="1572"/>
      <c r="D13" s="1572"/>
      <c r="E13" s="555"/>
      <c r="F13" s="556"/>
      <c r="G13" s="557"/>
      <c r="H13" s="558"/>
      <c r="I13" s="559" t="s">
        <v>90</v>
      </c>
      <c r="J13" s="559"/>
      <c r="K13" s="560" t="s">
        <v>2156</v>
      </c>
    </row>
    <row r="14" spans="1:11" ht="28.5" customHeight="1">
      <c r="A14" s="1570"/>
      <c r="B14" s="1571"/>
      <c r="C14" s="1572"/>
      <c r="D14" s="1572"/>
      <c r="E14" s="555"/>
      <c r="F14" s="556"/>
      <c r="G14" s="557"/>
      <c r="H14" s="558"/>
      <c r="I14" s="559" t="s">
        <v>90</v>
      </c>
      <c r="J14" s="559"/>
      <c r="K14" s="560" t="s">
        <v>2156</v>
      </c>
    </row>
    <row r="15" spans="1:11" ht="28.5" customHeight="1">
      <c r="A15" s="1570"/>
      <c r="B15" s="1571"/>
      <c r="C15" s="1572"/>
      <c r="D15" s="1572"/>
      <c r="E15" s="555"/>
      <c r="F15" s="556"/>
      <c r="G15" s="557"/>
      <c r="H15" s="558"/>
      <c r="I15" s="559" t="s">
        <v>90</v>
      </c>
      <c r="J15" s="559"/>
      <c r="K15" s="560" t="s">
        <v>2156</v>
      </c>
    </row>
    <row r="16" spans="1:11" ht="28.5" customHeight="1">
      <c r="A16" s="1570"/>
      <c r="B16" s="1571"/>
      <c r="C16" s="1572"/>
      <c r="D16" s="1572"/>
      <c r="E16" s="555"/>
      <c r="F16" s="556"/>
      <c r="G16" s="557"/>
      <c r="H16" s="558"/>
      <c r="I16" s="559" t="s">
        <v>90</v>
      </c>
      <c r="J16" s="559"/>
      <c r="K16" s="560" t="s">
        <v>2156</v>
      </c>
    </row>
    <row r="17" spans="1:11" ht="28.5" customHeight="1">
      <c r="A17" s="1570"/>
      <c r="B17" s="1571"/>
      <c r="C17" s="1572"/>
      <c r="D17" s="1572"/>
      <c r="E17" s="555"/>
      <c r="F17" s="556"/>
      <c r="G17" s="557"/>
      <c r="H17" s="558"/>
      <c r="I17" s="559" t="s">
        <v>90</v>
      </c>
      <c r="J17" s="559"/>
      <c r="K17" s="560" t="s">
        <v>2156</v>
      </c>
    </row>
    <row r="18" spans="1:11" ht="28.5" customHeight="1">
      <c r="A18" s="1575"/>
      <c r="B18" s="1576"/>
      <c r="C18" s="1577"/>
      <c r="D18" s="1577"/>
      <c r="E18" s="561"/>
      <c r="F18" s="562"/>
      <c r="G18" s="563"/>
      <c r="H18" s="564"/>
      <c r="I18" s="565" t="s">
        <v>90</v>
      </c>
      <c r="J18" s="565"/>
      <c r="K18" s="566" t="s">
        <v>2156</v>
      </c>
    </row>
    <row r="19" spans="1:11" s="458" customFormat="1" ht="15" customHeight="1">
      <c r="A19" s="1573" t="s">
        <v>715</v>
      </c>
      <c r="B19" s="1573"/>
      <c r="C19" s="1573"/>
      <c r="D19" s="1573"/>
      <c r="E19" s="1573"/>
      <c r="F19" s="1573"/>
      <c r="G19" s="1573"/>
      <c r="H19" s="1573"/>
      <c r="I19" s="1573"/>
      <c r="J19" s="1573"/>
      <c r="K19" s="1573"/>
    </row>
    <row r="20" spans="1:11" s="458" customFormat="1" ht="15" customHeight="1">
      <c r="A20" s="458" t="s">
        <v>2163</v>
      </c>
    </row>
    <row r="21" spans="1:11" s="458" customFormat="1" ht="15" customHeight="1">
      <c r="A21" s="458" t="s">
        <v>2164</v>
      </c>
    </row>
    <row r="22" spans="1:11" s="458" customFormat="1" ht="15" customHeight="1">
      <c r="A22" s="458" t="s">
        <v>2165</v>
      </c>
    </row>
    <row r="23" spans="1:11" s="458" customFormat="1" ht="15" customHeight="1">
      <c r="A23" s="458" t="s">
        <v>2166</v>
      </c>
    </row>
    <row r="24" spans="1:11" s="458" customFormat="1" ht="15" customHeight="1">
      <c r="A24" s="1574"/>
      <c r="B24" s="1574"/>
      <c r="C24" s="1574"/>
      <c r="D24" s="1574"/>
      <c r="E24" s="1574"/>
      <c r="F24" s="1574"/>
      <c r="G24" s="1574"/>
      <c r="H24" s="1574"/>
      <c r="I24" s="1574"/>
      <c r="J24" s="1574"/>
      <c r="K24" s="1574"/>
    </row>
    <row r="25" spans="1:11" ht="13.5">
      <c r="A25" s="458"/>
    </row>
  </sheetData>
  <sheetProtection password="EDF1" sheet="1" objects="1" scenarios="1"/>
  <mergeCells count="33">
    <mergeCell ref="A19:K19"/>
    <mergeCell ref="A24:K24"/>
    <mergeCell ref="A16:B16"/>
    <mergeCell ref="C16:D16"/>
    <mergeCell ref="A17:B17"/>
    <mergeCell ref="C17:D17"/>
    <mergeCell ref="A18:B18"/>
    <mergeCell ref="C18:D18"/>
    <mergeCell ref="A13:B13"/>
    <mergeCell ref="C13:D13"/>
    <mergeCell ref="A14:B14"/>
    <mergeCell ref="C14:D14"/>
    <mergeCell ref="A15:B15"/>
    <mergeCell ref="C15:D15"/>
    <mergeCell ref="A10:B10"/>
    <mergeCell ref="C10:D10"/>
    <mergeCell ref="A11:B11"/>
    <mergeCell ref="C11:D11"/>
    <mergeCell ref="A12:B12"/>
    <mergeCell ref="C12:D12"/>
    <mergeCell ref="A7:B7"/>
    <mergeCell ref="C7:D7"/>
    <mergeCell ref="A8:B8"/>
    <mergeCell ref="C8:D8"/>
    <mergeCell ref="A9:B9"/>
    <mergeCell ref="C9:D9"/>
    <mergeCell ref="A6:B6"/>
    <mergeCell ref="C6:D6"/>
    <mergeCell ref="A2:K2"/>
    <mergeCell ref="B3:C3"/>
    <mergeCell ref="A5:B5"/>
    <mergeCell ref="C5:D5"/>
    <mergeCell ref="H5:K5"/>
  </mergeCells>
  <phoneticPr fontId="2"/>
  <printOptions horizontalCentered="1"/>
  <pageMargins left="0.6692913385826772" right="0.6692913385826772" top="0.59055118110236227" bottom="0.59055118110236227" header="0.39370078740157483" footer="0.39370078740157483"/>
  <pageSetup paperSize="9" orientation="landscape"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2"/>
  <sheetViews>
    <sheetView showZeros="0" view="pageBreakPreview" zoomScaleNormal="80" zoomScaleSheetLayoutView="100" workbookViewId="0">
      <selection activeCell="G52" sqref="G52"/>
    </sheetView>
  </sheetViews>
  <sheetFormatPr defaultRowHeight="13.5"/>
  <cols>
    <col min="1" max="1" width="4.375" style="1" customWidth="1"/>
    <col min="2" max="2" width="5" style="1" customWidth="1"/>
    <col min="3" max="3" width="8.875" style="1" customWidth="1"/>
    <col min="4" max="4" width="29.875" style="1" customWidth="1"/>
    <col min="5" max="5" width="34" style="1"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75" customHeight="1"/>
    <row r="2" spans="1:18" s="3" customFormat="1" ht="33.75" customHeight="1" thickBot="1">
      <c r="A2" s="1" t="s">
        <v>2382</v>
      </c>
      <c r="C2" s="1"/>
      <c r="D2" s="1"/>
      <c r="E2" s="1"/>
      <c r="F2" s="1"/>
      <c r="G2" s="4" t="s">
        <v>0</v>
      </c>
      <c r="H2" s="1"/>
      <c r="I2" s="1"/>
      <c r="J2" s="5"/>
      <c r="K2" s="5"/>
    </row>
    <row r="3" spans="1:18" s="3" customFormat="1" ht="22.5" customHeight="1" thickBot="1">
      <c r="A3" s="6" t="s">
        <v>1</v>
      </c>
      <c r="B3" s="7" t="s">
        <v>2</v>
      </c>
      <c r="C3" s="624" t="s">
        <v>3</v>
      </c>
      <c r="D3" s="625"/>
      <c r="E3" s="8" t="s">
        <v>4</v>
      </c>
      <c r="F3" s="9" t="s">
        <v>5</v>
      </c>
      <c r="G3" s="10" t="s">
        <v>6</v>
      </c>
      <c r="H3" s="8" t="s">
        <v>7</v>
      </c>
      <c r="I3" s="11" t="s">
        <v>8</v>
      </c>
      <c r="J3" s="12"/>
    </row>
    <row r="4" spans="1:18" s="3" customFormat="1" ht="23.25" customHeight="1">
      <c r="A4" s="612" t="s">
        <v>9</v>
      </c>
      <c r="B4" s="13" t="s">
        <v>10</v>
      </c>
      <c r="C4" s="14" t="s">
        <v>11</v>
      </c>
      <c r="D4" s="14" t="s">
        <v>12</v>
      </c>
      <c r="E4" s="15" t="s">
        <v>13</v>
      </c>
      <c r="F4" s="16" t="s">
        <v>14</v>
      </c>
      <c r="G4" s="495" t="s">
        <v>2374</v>
      </c>
      <c r="H4" s="11"/>
      <c r="I4" s="494" t="str">
        <f>IF(G4="※　選択してください。","　",G4)</f>
        <v>　</v>
      </c>
      <c r="L4" s="12"/>
      <c r="M4" s="12"/>
      <c r="N4" s="12"/>
      <c r="O4" s="12"/>
      <c r="P4" s="12"/>
      <c r="Q4" s="12"/>
      <c r="R4" s="12"/>
    </row>
    <row r="5" spans="1:18" s="3" customFormat="1" ht="27" customHeight="1">
      <c r="A5" s="612"/>
      <c r="B5" s="13" t="s">
        <v>16</v>
      </c>
      <c r="C5" s="623" t="s">
        <v>17</v>
      </c>
      <c r="D5" s="17" t="s">
        <v>18</v>
      </c>
      <c r="E5" s="15" t="s">
        <v>13</v>
      </c>
      <c r="F5" s="16" t="s">
        <v>14</v>
      </c>
      <c r="G5" s="68" t="s">
        <v>2374</v>
      </c>
      <c r="H5" s="11"/>
      <c r="I5" s="494" t="str">
        <f>IF(G5="※　選択してください。","　",G5)</f>
        <v>　</v>
      </c>
      <c r="J5" s="12"/>
      <c r="K5" s="12"/>
      <c r="L5" s="12"/>
      <c r="M5" s="12"/>
      <c r="N5" s="12"/>
      <c r="O5" s="12"/>
      <c r="P5" s="12"/>
      <c r="Q5" s="12"/>
      <c r="R5" s="12"/>
    </row>
    <row r="6" spans="1:18" s="3" customFormat="1" ht="60" customHeight="1">
      <c r="A6" s="612"/>
      <c r="B6" s="13" t="s">
        <v>19</v>
      </c>
      <c r="C6" s="623"/>
      <c r="D6" s="14" t="s">
        <v>20</v>
      </c>
      <c r="E6" s="17" t="s">
        <v>21</v>
      </c>
      <c r="F6" s="16" t="s">
        <v>14</v>
      </c>
      <c r="G6" s="496" t="s">
        <v>15</v>
      </c>
      <c r="H6" s="11"/>
      <c r="I6" s="497" t="str">
        <f>IF(G6="※　選択してください。","　",G6)</f>
        <v>　</v>
      </c>
      <c r="L6" s="12"/>
      <c r="M6" s="12"/>
      <c r="N6" s="12"/>
      <c r="O6" s="12"/>
      <c r="P6" s="12"/>
      <c r="Q6" s="12"/>
      <c r="R6" s="12"/>
    </row>
    <row r="7" spans="1:18" s="3" customFormat="1" ht="26.25" customHeight="1">
      <c r="A7" s="612"/>
      <c r="B7" s="13" t="s">
        <v>22</v>
      </c>
      <c r="C7" s="623" t="s">
        <v>23</v>
      </c>
      <c r="D7" s="14" t="s">
        <v>24</v>
      </c>
      <c r="E7" s="15" t="s">
        <v>13</v>
      </c>
      <c r="F7" s="16" t="s">
        <v>14</v>
      </c>
      <c r="G7" s="68" t="s">
        <v>2374</v>
      </c>
      <c r="H7" s="11"/>
      <c r="I7" s="494" t="str">
        <f t="shared" ref="I7:I10" si="0">IF(G7="※　選択してください。","　",G7)</f>
        <v>　</v>
      </c>
      <c r="L7" s="12"/>
      <c r="M7" s="12"/>
      <c r="N7" s="12"/>
      <c r="O7" s="12"/>
      <c r="P7" s="12"/>
      <c r="Q7" s="12"/>
      <c r="R7" s="12"/>
    </row>
    <row r="8" spans="1:18" s="3" customFormat="1" ht="18" customHeight="1">
      <c r="A8" s="612"/>
      <c r="B8" s="13" t="s">
        <v>25</v>
      </c>
      <c r="C8" s="623"/>
      <c r="D8" s="594" t="s">
        <v>26</v>
      </c>
      <c r="E8" s="18" t="s">
        <v>27</v>
      </c>
      <c r="F8" s="16" t="s">
        <v>14</v>
      </c>
      <c r="G8" s="68" t="s">
        <v>15</v>
      </c>
      <c r="H8" s="11"/>
      <c r="I8" s="494" t="str">
        <f t="shared" si="0"/>
        <v>　</v>
      </c>
      <c r="L8" s="12"/>
      <c r="M8" s="12"/>
      <c r="N8" s="12"/>
      <c r="O8" s="12"/>
      <c r="P8" s="12"/>
      <c r="Q8" s="12"/>
      <c r="R8" s="12"/>
    </row>
    <row r="9" spans="1:18" s="3" customFormat="1" ht="18" customHeight="1">
      <c r="A9" s="612"/>
      <c r="B9" s="13" t="s">
        <v>28</v>
      </c>
      <c r="C9" s="623"/>
      <c r="D9" s="594"/>
      <c r="E9" s="18" t="s">
        <v>29</v>
      </c>
      <c r="F9" s="16" t="s">
        <v>14</v>
      </c>
      <c r="G9" s="68" t="s">
        <v>15</v>
      </c>
      <c r="H9" s="11"/>
      <c r="I9" s="494" t="str">
        <f t="shared" si="0"/>
        <v>　</v>
      </c>
      <c r="L9" s="12"/>
      <c r="M9" s="12"/>
      <c r="N9" s="12"/>
      <c r="O9" s="12"/>
      <c r="P9" s="12"/>
      <c r="Q9" s="12"/>
      <c r="R9" s="12"/>
    </row>
    <row r="10" spans="1:18" s="3" customFormat="1" ht="18" customHeight="1">
      <c r="A10" s="612" t="s">
        <v>30</v>
      </c>
      <c r="B10" s="13" t="s">
        <v>31</v>
      </c>
      <c r="C10" s="595" t="s">
        <v>9</v>
      </c>
      <c r="D10" s="595"/>
      <c r="E10" s="19" t="s">
        <v>32</v>
      </c>
      <c r="F10" s="20" t="s">
        <v>14</v>
      </c>
      <c r="G10" s="68" t="s">
        <v>15</v>
      </c>
      <c r="H10" s="11"/>
      <c r="I10" s="494" t="str">
        <f t="shared" si="0"/>
        <v>　</v>
      </c>
    </row>
    <row r="11" spans="1:18" s="3" customFormat="1" ht="18" customHeight="1">
      <c r="A11" s="612"/>
      <c r="B11" s="13" t="s">
        <v>33</v>
      </c>
      <c r="C11" s="595"/>
      <c r="D11" s="595"/>
      <c r="E11" s="18" t="s">
        <v>34</v>
      </c>
      <c r="F11" s="16" t="s">
        <v>35</v>
      </c>
      <c r="G11" s="21"/>
      <c r="H11" s="11"/>
      <c r="I11" s="494" t="str">
        <f>IF(G10="※　選択してください。","　",IF(G10="○","×","○"))</f>
        <v>　</v>
      </c>
    </row>
    <row r="12" spans="1:18" s="3" customFormat="1" ht="18" customHeight="1">
      <c r="A12" s="612"/>
      <c r="B12" s="13" t="s">
        <v>36</v>
      </c>
      <c r="C12" s="595" t="s">
        <v>37</v>
      </c>
      <c r="D12" s="18" t="s">
        <v>38</v>
      </c>
      <c r="E12" s="22" t="s">
        <v>39</v>
      </c>
      <c r="F12" s="23" t="s">
        <v>14</v>
      </c>
      <c r="G12" s="24"/>
      <c r="H12" s="25"/>
      <c r="I12" s="498" t="str">
        <f t="shared" ref="I12:I30" si="1">IF(ISBLANK(G12),"",G12)</f>
        <v/>
      </c>
    </row>
    <row r="13" spans="1:18" s="3" customFormat="1" ht="18" customHeight="1">
      <c r="A13" s="612"/>
      <c r="B13" s="13" t="s">
        <v>40</v>
      </c>
      <c r="C13" s="595"/>
      <c r="D13" s="18" t="s">
        <v>41</v>
      </c>
      <c r="E13" s="18" t="s">
        <v>42</v>
      </c>
      <c r="F13" s="26"/>
      <c r="G13" s="21"/>
      <c r="H13" s="27"/>
      <c r="I13" s="494" t="str">
        <f t="shared" si="1"/>
        <v/>
      </c>
    </row>
    <row r="14" spans="1:18" s="3" customFormat="1" ht="18" customHeight="1">
      <c r="A14" s="612"/>
      <c r="B14" s="13" t="s">
        <v>43</v>
      </c>
      <c r="C14" s="595" t="s">
        <v>44</v>
      </c>
      <c r="D14" s="28" t="s">
        <v>45</v>
      </c>
      <c r="E14" s="28" t="s">
        <v>46</v>
      </c>
      <c r="F14" s="29" t="s">
        <v>14</v>
      </c>
      <c r="G14" s="30" t="s">
        <v>15</v>
      </c>
      <c r="H14" s="31"/>
      <c r="I14" s="499" t="str">
        <f t="shared" si="1"/>
        <v>※　選択してください。</v>
      </c>
    </row>
    <row r="15" spans="1:18" s="3" customFormat="1" ht="18" customHeight="1">
      <c r="A15" s="612"/>
      <c r="B15" s="13" t="s">
        <v>47</v>
      </c>
      <c r="C15" s="595"/>
      <c r="D15" s="32" t="s">
        <v>48</v>
      </c>
      <c r="E15" s="33" t="s">
        <v>49</v>
      </c>
      <c r="F15" s="34" t="s">
        <v>35</v>
      </c>
      <c r="G15" s="35"/>
      <c r="H15" s="36"/>
      <c r="I15" s="500" t="str">
        <f>IF(I14="","",VLOOKUP(I14,$D$209:$E$256,2,FALSE))</f>
        <v>自動入力</v>
      </c>
    </row>
    <row r="16" spans="1:18" s="3" customFormat="1" ht="18" customHeight="1">
      <c r="A16" s="612"/>
      <c r="B16" s="13" t="s">
        <v>50</v>
      </c>
      <c r="C16" s="595"/>
      <c r="D16" s="28" t="s">
        <v>51</v>
      </c>
      <c r="E16" s="28" t="s">
        <v>52</v>
      </c>
      <c r="F16" s="29" t="s">
        <v>14</v>
      </c>
      <c r="G16" s="30"/>
      <c r="H16" s="31"/>
      <c r="I16" s="499" t="str">
        <f t="shared" si="1"/>
        <v/>
      </c>
    </row>
    <row r="17" spans="1:11" s="3" customFormat="1" ht="18" customHeight="1">
      <c r="A17" s="612"/>
      <c r="B17" s="13" t="s">
        <v>53</v>
      </c>
      <c r="C17" s="595"/>
      <c r="D17" s="32" t="s">
        <v>54</v>
      </c>
      <c r="E17" s="32" t="s">
        <v>55</v>
      </c>
      <c r="F17" s="37" t="s">
        <v>14</v>
      </c>
      <c r="G17" s="38"/>
      <c r="H17" s="39"/>
      <c r="I17" s="501" t="str">
        <f t="shared" si="1"/>
        <v/>
      </c>
    </row>
    <row r="18" spans="1:11" s="3" customFormat="1" ht="34.5" customHeight="1">
      <c r="A18" s="612"/>
      <c r="B18" s="13" t="s">
        <v>56</v>
      </c>
      <c r="C18" s="595"/>
      <c r="D18" s="28" t="s">
        <v>57</v>
      </c>
      <c r="E18" s="40" t="s">
        <v>58</v>
      </c>
      <c r="F18" s="29" t="s">
        <v>14</v>
      </c>
      <c r="G18" s="30"/>
      <c r="H18" s="31"/>
      <c r="I18" s="499" t="str">
        <f>IF(ISBLANK(G18),"",G18)</f>
        <v/>
      </c>
    </row>
    <row r="19" spans="1:11" s="3" customFormat="1" ht="18" customHeight="1">
      <c r="A19" s="612"/>
      <c r="B19" s="13" t="s">
        <v>59</v>
      </c>
      <c r="C19" s="595"/>
      <c r="D19" s="32" t="s">
        <v>60</v>
      </c>
      <c r="E19" s="32" t="s">
        <v>55</v>
      </c>
      <c r="F19" s="37" t="s">
        <v>14</v>
      </c>
      <c r="G19" s="38"/>
      <c r="H19" s="39"/>
      <c r="I19" s="501" t="str">
        <f t="shared" si="1"/>
        <v/>
      </c>
    </row>
    <row r="20" spans="1:11" s="3" customFormat="1" ht="18" customHeight="1">
      <c r="A20" s="612"/>
      <c r="B20" s="13" t="s">
        <v>61</v>
      </c>
      <c r="C20" s="595"/>
      <c r="D20" s="18" t="s">
        <v>62</v>
      </c>
      <c r="E20" s="18" t="s">
        <v>63</v>
      </c>
      <c r="F20" s="16" t="s">
        <v>14</v>
      </c>
      <c r="G20" s="41"/>
      <c r="H20" s="27"/>
      <c r="I20" s="502" t="str">
        <f t="shared" si="1"/>
        <v/>
      </c>
    </row>
    <row r="21" spans="1:11" s="3" customFormat="1" ht="18" customHeight="1">
      <c r="A21" s="612"/>
      <c r="B21" s="13" t="s">
        <v>64</v>
      </c>
      <c r="C21" s="595" t="s">
        <v>65</v>
      </c>
      <c r="D21" s="28" t="s">
        <v>66</v>
      </c>
      <c r="E21" s="28" t="s">
        <v>67</v>
      </c>
      <c r="F21" s="29" t="s">
        <v>14</v>
      </c>
      <c r="G21" s="30"/>
      <c r="H21" s="31"/>
      <c r="I21" s="499" t="str">
        <f t="shared" si="1"/>
        <v/>
      </c>
    </row>
    <row r="22" spans="1:11" s="3" customFormat="1" ht="18" customHeight="1">
      <c r="A22" s="612"/>
      <c r="B22" s="13" t="s">
        <v>68</v>
      </c>
      <c r="C22" s="595"/>
      <c r="D22" s="32" t="s">
        <v>69</v>
      </c>
      <c r="E22" s="32" t="s">
        <v>70</v>
      </c>
      <c r="F22" s="37" t="s">
        <v>14</v>
      </c>
      <c r="G22" s="38"/>
      <c r="H22" s="39"/>
      <c r="I22" s="501" t="str">
        <f t="shared" si="1"/>
        <v/>
      </c>
    </row>
    <row r="23" spans="1:11" s="3" customFormat="1" ht="18" customHeight="1">
      <c r="A23" s="612"/>
      <c r="B23" s="13" t="s">
        <v>71</v>
      </c>
      <c r="C23" s="623" t="s">
        <v>72</v>
      </c>
      <c r="D23" s="28" t="s">
        <v>73</v>
      </c>
      <c r="E23" s="28" t="s">
        <v>74</v>
      </c>
      <c r="F23" s="29" t="s">
        <v>14</v>
      </c>
      <c r="G23" s="30"/>
      <c r="H23" s="31"/>
      <c r="I23" s="499" t="str">
        <f t="shared" si="1"/>
        <v/>
      </c>
    </row>
    <row r="24" spans="1:11" s="3" customFormat="1" ht="18" customHeight="1">
      <c r="A24" s="612"/>
      <c r="B24" s="13" t="s">
        <v>75</v>
      </c>
      <c r="C24" s="623"/>
      <c r="D24" s="42" t="s">
        <v>76</v>
      </c>
      <c r="E24" s="42" t="s">
        <v>77</v>
      </c>
      <c r="F24" s="43" t="s">
        <v>14</v>
      </c>
      <c r="G24" s="44"/>
      <c r="H24" s="45"/>
      <c r="I24" s="503" t="str">
        <f t="shared" si="1"/>
        <v/>
      </c>
    </row>
    <row r="25" spans="1:11" s="3" customFormat="1" ht="18" customHeight="1">
      <c r="A25" s="612"/>
      <c r="B25" s="13" t="s">
        <v>78</v>
      </c>
      <c r="C25" s="623"/>
      <c r="D25" s="46" t="s">
        <v>79</v>
      </c>
      <c r="E25" s="46" t="s">
        <v>55</v>
      </c>
      <c r="F25" s="47" t="s">
        <v>14</v>
      </c>
      <c r="G25" s="48"/>
      <c r="H25" s="49"/>
      <c r="I25" s="504" t="str">
        <f t="shared" si="1"/>
        <v/>
      </c>
    </row>
    <row r="26" spans="1:11" s="3" customFormat="1" ht="18" customHeight="1">
      <c r="A26" s="612"/>
      <c r="B26" s="13" t="s">
        <v>80</v>
      </c>
      <c r="C26" s="594" t="s">
        <v>81</v>
      </c>
      <c r="D26" s="18" t="s">
        <v>82</v>
      </c>
      <c r="E26" s="13" t="s">
        <v>83</v>
      </c>
      <c r="F26" s="50" t="s">
        <v>14</v>
      </c>
      <c r="G26" s="51"/>
      <c r="H26" s="27"/>
      <c r="I26" s="502" t="str">
        <f t="shared" si="1"/>
        <v/>
      </c>
    </row>
    <row r="27" spans="1:11" s="3" customFormat="1" ht="18" customHeight="1">
      <c r="A27" s="612"/>
      <c r="B27" s="13" t="s">
        <v>84</v>
      </c>
      <c r="C27" s="594"/>
      <c r="D27" s="18" t="s">
        <v>85</v>
      </c>
      <c r="E27" s="13" t="s">
        <v>86</v>
      </c>
      <c r="F27" s="50" t="s">
        <v>14</v>
      </c>
      <c r="G27" s="51"/>
      <c r="H27" s="27"/>
      <c r="I27" s="502" t="str">
        <f t="shared" si="1"/>
        <v/>
      </c>
      <c r="J27" s="52"/>
      <c r="K27" s="52"/>
    </row>
    <row r="28" spans="1:11" s="3" customFormat="1" ht="18" customHeight="1">
      <c r="A28" s="612"/>
      <c r="B28" s="13" t="s">
        <v>87</v>
      </c>
      <c r="C28" s="595" t="s">
        <v>88</v>
      </c>
      <c r="D28" s="595"/>
      <c r="E28" s="18" t="s">
        <v>89</v>
      </c>
      <c r="F28" s="16" t="s">
        <v>14</v>
      </c>
      <c r="G28" s="41"/>
      <c r="H28" s="27" t="s">
        <v>90</v>
      </c>
      <c r="I28" s="502" t="str">
        <f t="shared" si="1"/>
        <v/>
      </c>
    </row>
    <row r="29" spans="1:11" ht="18" customHeight="1">
      <c r="A29" s="612"/>
      <c r="B29" s="13" t="s">
        <v>91</v>
      </c>
      <c r="C29" s="595" t="s">
        <v>2340</v>
      </c>
      <c r="D29" s="595"/>
      <c r="E29" s="15" t="s">
        <v>2341</v>
      </c>
      <c r="F29" s="53" t="s">
        <v>14</v>
      </c>
      <c r="G29" s="51"/>
      <c r="H29" s="27" t="s">
        <v>92</v>
      </c>
      <c r="I29" s="502" t="str">
        <f>IF(ISBLANK(G29),"0",G29)</f>
        <v>0</v>
      </c>
    </row>
    <row r="30" spans="1:11" ht="18" customHeight="1">
      <c r="A30" s="612"/>
      <c r="B30" s="13" t="s">
        <v>93</v>
      </c>
      <c r="C30" s="595" t="s">
        <v>94</v>
      </c>
      <c r="D30" s="595"/>
      <c r="E30" s="54" t="s">
        <v>95</v>
      </c>
      <c r="F30" s="53" t="s">
        <v>14</v>
      </c>
      <c r="G30" s="55"/>
      <c r="H30" s="27"/>
      <c r="I30" s="502" t="str">
        <f t="shared" si="1"/>
        <v/>
      </c>
    </row>
    <row r="31" spans="1:11" ht="18" customHeight="1">
      <c r="A31" s="612" t="s">
        <v>96</v>
      </c>
      <c r="B31" s="13" t="s">
        <v>97</v>
      </c>
      <c r="C31" s="18" t="s">
        <v>98</v>
      </c>
      <c r="D31" s="18" t="s">
        <v>99</v>
      </c>
      <c r="E31" s="22" t="s">
        <v>39</v>
      </c>
      <c r="F31" s="50" t="s">
        <v>14</v>
      </c>
      <c r="G31" s="24"/>
      <c r="H31" s="27"/>
      <c r="I31" s="505" t="str">
        <f>IF(ISBLANK(G31),"",G31)</f>
        <v/>
      </c>
    </row>
    <row r="32" spans="1:11" ht="18" customHeight="1">
      <c r="A32" s="612"/>
      <c r="B32" s="13" t="s">
        <v>100</v>
      </c>
      <c r="C32" s="18"/>
      <c r="D32" s="18" t="s">
        <v>101</v>
      </c>
      <c r="E32" s="18" t="s">
        <v>102</v>
      </c>
      <c r="F32" s="26"/>
      <c r="G32" s="21"/>
      <c r="H32" s="27"/>
      <c r="I32" s="502"/>
    </row>
    <row r="33" spans="1:12" ht="18" customHeight="1">
      <c r="A33" s="612"/>
      <c r="B33" s="13" t="s">
        <v>103</v>
      </c>
      <c r="C33" s="619" t="s">
        <v>44</v>
      </c>
      <c r="D33" s="28" t="s">
        <v>45</v>
      </c>
      <c r="E33" s="28" t="s">
        <v>46</v>
      </c>
      <c r="F33" s="29" t="s">
        <v>14</v>
      </c>
      <c r="G33" s="30" t="s">
        <v>15</v>
      </c>
      <c r="H33" s="31"/>
      <c r="I33" s="499" t="str">
        <f t="shared" ref="I33:I39" si="2">IF(ISBLANK(G33),"",G33)</f>
        <v>※　選択してください。</v>
      </c>
    </row>
    <row r="34" spans="1:12" ht="18" customHeight="1">
      <c r="A34" s="612"/>
      <c r="B34" s="13" t="s">
        <v>104</v>
      </c>
      <c r="C34" s="620"/>
      <c r="D34" s="32" t="s">
        <v>48</v>
      </c>
      <c r="E34" s="32" t="s">
        <v>49</v>
      </c>
      <c r="F34" s="37" t="s">
        <v>35</v>
      </c>
      <c r="G34" s="35"/>
      <c r="H34" s="39"/>
      <c r="I34" s="500" t="str">
        <f>VLOOKUP(I33,$D$209:$E$256,2,FALSE)</f>
        <v>自動入力</v>
      </c>
    </row>
    <row r="35" spans="1:12" ht="18" customHeight="1">
      <c r="A35" s="618"/>
      <c r="B35" s="13" t="s">
        <v>105</v>
      </c>
      <c r="C35" s="620"/>
      <c r="D35" s="28" t="s">
        <v>51</v>
      </c>
      <c r="E35" s="28" t="s">
        <v>106</v>
      </c>
      <c r="F35" s="29" t="s">
        <v>14</v>
      </c>
      <c r="G35" s="30"/>
      <c r="H35" s="31"/>
      <c r="I35" s="499" t="str">
        <f t="shared" si="2"/>
        <v/>
      </c>
    </row>
    <row r="36" spans="1:12" ht="18" customHeight="1">
      <c r="A36" s="618"/>
      <c r="B36" s="13" t="s">
        <v>107</v>
      </c>
      <c r="C36" s="620"/>
      <c r="D36" s="32" t="s">
        <v>54</v>
      </c>
      <c r="E36" s="32" t="s">
        <v>55</v>
      </c>
      <c r="F36" s="37" t="s">
        <v>14</v>
      </c>
      <c r="G36" s="38"/>
      <c r="H36" s="39"/>
      <c r="I36" s="501" t="str">
        <f t="shared" si="2"/>
        <v/>
      </c>
    </row>
    <row r="37" spans="1:12" ht="18" customHeight="1">
      <c r="A37" s="618"/>
      <c r="B37" s="13" t="s">
        <v>108</v>
      </c>
      <c r="C37" s="620"/>
      <c r="D37" s="28" t="s">
        <v>57</v>
      </c>
      <c r="E37" s="28" t="s">
        <v>109</v>
      </c>
      <c r="F37" s="29" t="s">
        <v>14</v>
      </c>
      <c r="G37" s="30"/>
      <c r="H37" s="31"/>
      <c r="I37" s="499" t="str">
        <f t="shared" si="2"/>
        <v/>
      </c>
    </row>
    <row r="38" spans="1:12" ht="18" customHeight="1">
      <c r="A38" s="618"/>
      <c r="B38" s="13" t="s">
        <v>110</v>
      </c>
      <c r="C38" s="620"/>
      <c r="D38" s="32" t="s">
        <v>60</v>
      </c>
      <c r="E38" s="32" t="s">
        <v>55</v>
      </c>
      <c r="F38" s="37" t="s">
        <v>14</v>
      </c>
      <c r="G38" s="38"/>
      <c r="H38" s="39"/>
      <c r="I38" s="501" t="str">
        <f t="shared" si="2"/>
        <v/>
      </c>
    </row>
    <row r="39" spans="1:12" ht="18" customHeight="1">
      <c r="A39" s="618"/>
      <c r="B39" s="13" t="s">
        <v>111</v>
      </c>
      <c r="C39" s="621"/>
      <c r="D39" s="18" t="s">
        <v>62</v>
      </c>
      <c r="E39" s="18" t="s">
        <v>63</v>
      </c>
      <c r="F39" s="16"/>
      <c r="G39" s="41"/>
      <c r="H39" s="27"/>
      <c r="I39" s="502" t="str">
        <f t="shared" si="2"/>
        <v/>
      </c>
    </row>
    <row r="40" spans="1:12" ht="18" customHeight="1">
      <c r="A40" s="618"/>
      <c r="B40" s="13" t="s">
        <v>112</v>
      </c>
      <c r="C40" s="605" t="s">
        <v>113</v>
      </c>
      <c r="D40" s="595" t="s">
        <v>66</v>
      </c>
      <c r="E40" s="18" t="s">
        <v>114</v>
      </c>
      <c r="F40" s="16" t="s">
        <v>35</v>
      </c>
      <c r="G40" s="56"/>
      <c r="H40" s="27"/>
      <c r="I40" s="502">
        <f>G21</f>
        <v>0</v>
      </c>
    </row>
    <row r="41" spans="1:12" ht="18" customHeight="1">
      <c r="A41" s="618"/>
      <c r="B41" s="13" t="s">
        <v>115</v>
      </c>
      <c r="C41" s="606"/>
      <c r="D41" s="622"/>
      <c r="E41" s="28" t="s">
        <v>116</v>
      </c>
      <c r="F41" s="29" t="s">
        <v>14</v>
      </c>
      <c r="G41" s="57"/>
      <c r="H41" s="31"/>
      <c r="I41" s="499" t="str">
        <f>IF(ISBLANK(G41),"",CONCATENATE(I40,"　",G41))</f>
        <v/>
      </c>
    </row>
    <row r="42" spans="1:12" ht="18" customHeight="1">
      <c r="A42" s="618"/>
      <c r="B42" s="13" t="s">
        <v>117</v>
      </c>
      <c r="C42" s="607"/>
      <c r="D42" s="32" t="s">
        <v>69</v>
      </c>
      <c r="E42" s="32" t="s">
        <v>55</v>
      </c>
      <c r="F42" s="37" t="s">
        <v>14</v>
      </c>
      <c r="G42" s="58"/>
      <c r="H42" s="39"/>
      <c r="I42" s="501" t="str">
        <f>IF(ISBLANK(G42),"",CONCATENATE(I22," ",G42))</f>
        <v/>
      </c>
    </row>
    <row r="43" spans="1:12" ht="18" customHeight="1">
      <c r="A43" s="618"/>
      <c r="B43" s="13" t="s">
        <v>118</v>
      </c>
      <c r="C43" s="596" t="s">
        <v>119</v>
      </c>
      <c r="D43" s="18" t="s">
        <v>73</v>
      </c>
      <c r="E43" s="18" t="s">
        <v>120</v>
      </c>
      <c r="F43" s="16" t="s">
        <v>14</v>
      </c>
      <c r="G43" s="41"/>
      <c r="H43" s="59"/>
      <c r="I43" s="502" t="str">
        <f t="shared" ref="I43:I49" si="3">IF(ISBLANK(G43),"",G43)</f>
        <v/>
      </c>
    </row>
    <row r="44" spans="1:12" ht="18" customHeight="1">
      <c r="A44" s="618"/>
      <c r="B44" s="13" t="s">
        <v>121</v>
      </c>
      <c r="C44" s="596"/>
      <c r="D44" s="28" t="s">
        <v>76</v>
      </c>
      <c r="E44" s="28" t="s">
        <v>122</v>
      </c>
      <c r="F44" s="29" t="s">
        <v>14</v>
      </c>
      <c r="G44" s="30"/>
      <c r="H44" s="31"/>
      <c r="I44" s="499" t="str">
        <f t="shared" si="3"/>
        <v/>
      </c>
    </row>
    <row r="45" spans="1:12" ht="18" customHeight="1">
      <c r="A45" s="618"/>
      <c r="B45" s="13" t="s">
        <v>123</v>
      </c>
      <c r="C45" s="596"/>
      <c r="D45" s="32" t="s">
        <v>69</v>
      </c>
      <c r="E45" s="32" t="s">
        <v>55</v>
      </c>
      <c r="F45" s="37" t="s">
        <v>14</v>
      </c>
      <c r="G45" s="38"/>
      <c r="H45" s="39"/>
      <c r="I45" s="501" t="str">
        <f t="shared" si="3"/>
        <v/>
      </c>
      <c r="L45" s="60"/>
    </row>
    <row r="46" spans="1:12" ht="18" customHeight="1">
      <c r="A46" s="618"/>
      <c r="B46" s="13" t="s">
        <v>124</v>
      </c>
      <c r="C46" s="594" t="s">
        <v>125</v>
      </c>
      <c r="D46" s="18" t="s">
        <v>82</v>
      </c>
      <c r="E46" s="13" t="s">
        <v>83</v>
      </c>
      <c r="F46" s="50" t="s">
        <v>14</v>
      </c>
      <c r="G46" s="51"/>
      <c r="H46" s="27"/>
      <c r="I46" s="502" t="str">
        <f t="shared" si="3"/>
        <v/>
      </c>
    </row>
    <row r="47" spans="1:12" ht="18" customHeight="1">
      <c r="A47" s="618"/>
      <c r="B47" s="13" t="s">
        <v>126</v>
      </c>
      <c r="C47" s="594"/>
      <c r="D47" s="18" t="s">
        <v>85</v>
      </c>
      <c r="E47" s="13" t="s">
        <v>86</v>
      </c>
      <c r="F47" s="50" t="s">
        <v>14</v>
      </c>
      <c r="G47" s="51"/>
      <c r="H47" s="27"/>
      <c r="I47" s="502" t="str">
        <f t="shared" si="3"/>
        <v/>
      </c>
    </row>
    <row r="48" spans="1:12" ht="18" customHeight="1">
      <c r="A48" s="618"/>
      <c r="B48" s="13" t="s">
        <v>127</v>
      </c>
      <c r="C48" s="595" t="s">
        <v>2342</v>
      </c>
      <c r="D48" s="595"/>
      <c r="E48" s="15" t="s">
        <v>2343</v>
      </c>
      <c r="F48" s="53" t="s">
        <v>14</v>
      </c>
      <c r="G48" s="51"/>
      <c r="H48" s="27" t="s">
        <v>92</v>
      </c>
      <c r="I48" s="502" t="str">
        <f>IF(ISBLANK(G48),"0",G48)</f>
        <v>0</v>
      </c>
    </row>
    <row r="49" spans="1:9" ht="18" customHeight="1">
      <c r="A49" s="618"/>
      <c r="B49" s="13" t="s">
        <v>128</v>
      </c>
      <c r="C49" s="595" t="s">
        <v>94</v>
      </c>
      <c r="D49" s="595"/>
      <c r="E49" s="61" t="s">
        <v>129</v>
      </c>
      <c r="F49" s="53" t="s">
        <v>14</v>
      </c>
      <c r="G49" s="62"/>
      <c r="H49" s="27"/>
      <c r="I49" s="502" t="str">
        <f t="shared" si="3"/>
        <v/>
      </c>
    </row>
    <row r="50" spans="1:9" ht="18" customHeight="1">
      <c r="A50" s="618"/>
      <c r="B50" s="13" t="s">
        <v>130</v>
      </c>
      <c r="C50" s="596" t="s">
        <v>131</v>
      </c>
      <c r="D50" s="18" t="s">
        <v>132</v>
      </c>
      <c r="E50" s="19" t="s">
        <v>133</v>
      </c>
      <c r="F50" s="63"/>
      <c r="G50" s="64"/>
      <c r="H50" s="27" t="s">
        <v>134</v>
      </c>
      <c r="I50" s="506">
        <v>45784</v>
      </c>
    </row>
    <row r="51" spans="1:9" ht="18" customHeight="1">
      <c r="A51" s="618"/>
      <c r="B51" s="13" t="s">
        <v>135</v>
      </c>
      <c r="C51" s="596"/>
      <c r="D51" s="18" t="s">
        <v>136</v>
      </c>
      <c r="E51" s="19" t="s">
        <v>133</v>
      </c>
      <c r="F51" s="63"/>
      <c r="G51" s="64"/>
      <c r="H51" s="27" t="s">
        <v>137</v>
      </c>
      <c r="I51" s="506">
        <v>46112</v>
      </c>
    </row>
    <row r="52" spans="1:9" ht="18" customHeight="1">
      <c r="A52" s="612" t="s">
        <v>138</v>
      </c>
      <c r="B52" s="13" t="s">
        <v>139</v>
      </c>
      <c r="C52" s="615" t="s">
        <v>140</v>
      </c>
      <c r="D52" s="18" t="s">
        <v>141</v>
      </c>
      <c r="E52" s="18" t="s">
        <v>142</v>
      </c>
      <c r="F52" s="16" t="s">
        <v>14</v>
      </c>
      <c r="G52" s="41"/>
      <c r="H52" s="27"/>
      <c r="I52" s="502" t="str">
        <f t="shared" ref="I52:I57" si="4">IF(ISBLANK(G52),"",G52)</f>
        <v/>
      </c>
    </row>
    <row r="53" spans="1:9" ht="18" customHeight="1">
      <c r="A53" s="612"/>
      <c r="B53" s="13" t="s">
        <v>143</v>
      </c>
      <c r="C53" s="616"/>
      <c r="D53" s="28" t="s">
        <v>76</v>
      </c>
      <c r="E53" s="28" t="s">
        <v>144</v>
      </c>
      <c r="F53" s="29" t="s">
        <v>14</v>
      </c>
      <c r="G53" s="30"/>
      <c r="H53" s="31"/>
      <c r="I53" s="499" t="str">
        <f t="shared" si="4"/>
        <v/>
      </c>
    </row>
    <row r="54" spans="1:9" ht="18" customHeight="1">
      <c r="A54" s="612"/>
      <c r="B54" s="13" t="s">
        <v>145</v>
      </c>
      <c r="C54" s="616"/>
      <c r="D54" s="32" t="s">
        <v>69</v>
      </c>
      <c r="E54" s="32" t="s">
        <v>55</v>
      </c>
      <c r="F54" s="37" t="s">
        <v>14</v>
      </c>
      <c r="G54" s="38"/>
      <c r="H54" s="39"/>
      <c r="I54" s="501" t="str">
        <f t="shared" si="4"/>
        <v/>
      </c>
    </row>
    <row r="55" spans="1:9" ht="18" customHeight="1">
      <c r="A55" s="612"/>
      <c r="B55" s="13" t="s">
        <v>146</v>
      </c>
      <c r="C55" s="616"/>
      <c r="D55" s="18" t="s">
        <v>147</v>
      </c>
      <c r="E55" s="65" t="s">
        <v>148</v>
      </c>
      <c r="F55" s="50" t="s">
        <v>14</v>
      </c>
      <c r="G55" s="51"/>
      <c r="H55" s="27"/>
      <c r="I55" s="502" t="str">
        <f t="shared" si="4"/>
        <v/>
      </c>
    </row>
    <row r="56" spans="1:9" ht="18" customHeight="1">
      <c r="A56" s="612"/>
      <c r="B56" s="13" t="s">
        <v>149</v>
      </c>
      <c r="C56" s="616"/>
      <c r="D56" s="18" t="s">
        <v>150</v>
      </c>
      <c r="E56" s="65" t="s">
        <v>148</v>
      </c>
      <c r="F56" s="50" t="s">
        <v>14</v>
      </c>
      <c r="G56" s="51"/>
      <c r="H56" s="27"/>
      <c r="I56" s="502" t="str">
        <f t="shared" si="4"/>
        <v/>
      </c>
    </row>
    <row r="57" spans="1:9" ht="18" customHeight="1">
      <c r="A57" s="612"/>
      <c r="B57" s="13" t="s">
        <v>151</v>
      </c>
      <c r="C57" s="617"/>
      <c r="D57" s="18" t="s">
        <v>152</v>
      </c>
      <c r="E57" s="65" t="s">
        <v>129</v>
      </c>
      <c r="F57" s="50" t="s">
        <v>14</v>
      </c>
      <c r="G57" s="66"/>
      <c r="H57" s="27"/>
      <c r="I57" s="502" t="str">
        <f t="shared" si="4"/>
        <v/>
      </c>
    </row>
    <row r="58" spans="1:9" ht="18" customHeight="1">
      <c r="A58" s="612" t="s">
        <v>153</v>
      </c>
      <c r="B58" s="13" t="s">
        <v>154</v>
      </c>
      <c r="C58" s="594" t="s">
        <v>155</v>
      </c>
      <c r="D58" s="67">
        <v>14001</v>
      </c>
      <c r="E58" s="18" t="s">
        <v>156</v>
      </c>
      <c r="F58" s="16"/>
      <c r="G58" s="41" t="s">
        <v>15</v>
      </c>
      <c r="H58" s="27"/>
      <c r="I58" s="494" t="str">
        <f>IF(G58="※　選択してください。","　",G58)</f>
        <v>　</v>
      </c>
    </row>
    <row r="59" spans="1:9" ht="18" customHeight="1">
      <c r="A59" s="612"/>
      <c r="B59" s="13" t="s">
        <v>157</v>
      </c>
      <c r="C59" s="594"/>
      <c r="D59" s="67">
        <v>14002</v>
      </c>
      <c r="E59" s="18" t="s">
        <v>158</v>
      </c>
      <c r="F59" s="16"/>
      <c r="G59" s="41" t="s">
        <v>15</v>
      </c>
      <c r="H59" s="27"/>
      <c r="I59" s="494" t="str">
        <f t="shared" ref="I59:I87" si="5">IF(G59="※　選択してください。","　",G59)</f>
        <v>　</v>
      </c>
    </row>
    <row r="60" spans="1:9" ht="18" customHeight="1">
      <c r="A60" s="612"/>
      <c r="B60" s="13" t="s">
        <v>159</v>
      </c>
      <c r="C60" s="594"/>
      <c r="D60" s="67">
        <v>9000</v>
      </c>
      <c r="E60" s="18" t="s">
        <v>158</v>
      </c>
      <c r="F60" s="16"/>
      <c r="G60" s="41" t="s">
        <v>15</v>
      </c>
      <c r="H60" s="27"/>
      <c r="I60" s="494" t="str">
        <f t="shared" si="5"/>
        <v>　</v>
      </c>
    </row>
    <row r="61" spans="1:9" ht="18" customHeight="1">
      <c r="A61" s="612"/>
      <c r="B61" s="13" t="s">
        <v>160</v>
      </c>
      <c r="C61" s="594"/>
      <c r="D61" s="67">
        <v>9001</v>
      </c>
      <c r="E61" s="18" t="s">
        <v>158</v>
      </c>
      <c r="F61" s="16"/>
      <c r="G61" s="41" t="s">
        <v>15</v>
      </c>
      <c r="H61" s="27"/>
      <c r="I61" s="494" t="str">
        <f t="shared" si="5"/>
        <v>　</v>
      </c>
    </row>
    <row r="62" spans="1:9" ht="18" customHeight="1">
      <c r="A62" s="612"/>
      <c r="B62" s="13" t="s">
        <v>161</v>
      </c>
      <c r="C62" s="594"/>
      <c r="D62" s="67">
        <v>9002</v>
      </c>
      <c r="E62" s="18" t="s">
        <v>158</v>
      </c>
      <c r="F62" s="16"/>
      <c r="G62" s="41" t="s">
        <v>15</v>
      </c>
      <c r="H62" s="27"/>
      <c r="I62" s="494" t="str">
        <f t="shared" si="5"/>
        <v>　</v>
      </c>
    </row>
    <row r="63" spans="1:9" ht="18" customHeight="1">
      <c r="A63" s="612"/>
      <c r="B63" s="13" t="s">
        <v>162</v>
      </c>
      <c r="C63" s="594"/>
      <c r="D63" s="67">
        <v>9003</v>
      </c>
      <c r="E63" s="18" t="s">
        <v>158</v>
      </c>
      <c r="F63" s="16"/>
      <c r="G63" s="41" t="s">
        <v>15</v>
      </c>
      <c r="H63" s="27"/>
      <c r="I63" s="494" t="str">
        <f t="shared" si="5"/>
        <v>　</v>
      </c>
    </row>
    <row r="64" spans="1:9" ht="18" customHeight="1">
      <c r="A64" s="612"/>
      <c r="B64" s="13" t="s">
        <v>163</v>
      </c>
      <c r="C64" s="594"/>
      <c r="D64" s="67">
        <v>9004</v>
      </c>
      <c r="E64" s="18" t="s">
        <v>158</v>
      </c>
      <c r="F64" s="16"/>
      <c r="G64" s="41" t="s">
        <v>15</v>
      </c>
      <c r="H64" s="27"/>
      <c r="I64" s="494" t="str">
        <f t="shared" si="5"/>
        <v>　</v>
      </c>
    </row>
    <row r="65" spans="1:9" ht="18" customHeight="1">
      <c r="A65" s="612" t="s">
        <v>164</v>
      </c>
      <c r="B65" s="13" t="s">
        <v>165</v>
      </c>
      <c r="C65" s="613" t="s">
        <v>2449</v>
      </c>
      <c r="D65" s="595" t="s">
        <v>183</v>
      </c>
      <c r="E65" s="436" t="s">
        <v>2426</v>
      </c>
      <c r="F65" s="16" t="s">
        <v>14</v>
      </c>
      <c r="G65" s="68" t="s">
        <v>2374</v>
      </c>
      <c r="H65" s="27"/>
      <c r="I65" s="494" t="str">
        <f t="shared" si="5"/>
        <v>　</v>
      </c>
    </row>
    <row r="66" spans="1:9" ht="18" customHeight="1">
      <c r="A66" s="612"/>
      <c r="B66" s="13" t="s">
        <v>166</v>
      </c>
      <c r="C66" s="613"/>
      <c r="D66" s="595"/>
      <c r="E66" s="436" t="s">
        <v>167</v>
      </c>
      <c r="F66" s="16" t="s">
        <v>14</v>
      </c>
      <c r="G66" s="474" t="s">
        <v>167</v>
      </c>
      <c r="H66" s="27"/>
      <c r="I66" s="494" t="str">
        <f t="shared" si="5"/>
        <v>－</v>
      </c>
    </row>
    <row r="67" spans="1:9" ht="18" customHeight="1">
      <c r="A67" s="612"/>
      <c r="B67" s="13" t="s">
        <v>168</v>
      </c>
      <c r="C67" s="613"/>
      <c r="D67" s="595"/>
      <c r="E67" s="436"/>
      <c r="F67" s="16"/>
      <c r="G67" s="546" t="s">
        <v>2374</v>
      </c>
      <c r="H67" s="27"/>
      <c r="I67" s="494" t="str">
        <f t="shared" si="5"/>
        <v>　</v>
      </c>
    </row>
    <row r="68" spans="1:9" ht="18" customHeight="1">
      <c r="A68" s="612"/>
      <c r="B68" s="13" t="s">
        <v>169</v>
      </c>
      <c r="C68" s="613"/>
      <c r="D68" s="595"/>
      <c r="E68" s="436"/>
      <c r="F68" s="16"/>
      <c r="G68" s="547" t="s">
        <v>167</v>
      </c>
      <c r="H68" s="27"/>
      <c r="I68" s="494" t="str">
        <f t="shared" si="5"/>
        <v>－</v>
      </c>
    </row>
    <row r="69" spans="1:9" ht="18" customHeight="1">
      <c r="A69" s="612"/>
      <c r="B69" s="13" t="s">
        <v>170</v>
      </c>
      <c r="C69" s="613"/>
      <c r="D69" s="595"/>
      <c r="E69" s="436"/>
      <c r="F69" s="16"/>
      <c r="G69" s="546" t="s">
        <v>2374</v>
      </c>
      <c r="H69" s="27"/>
      <c r="I69" s="494" t="str">
        <f t="shared" si="5"/>
        <v>　</v>
      </c>
    </row>
    <row r="70" spans="1:9" ht="18" customHeight="1">
      <c r="A70" s="612"/>
      <c r="B70" s="13" t="s">
        <v>171</v>
      </c>
      <c r="C70" s="613"/>
      <c r="D70" s="595"/>
      <c r="E70" s="436"/>
      <c r="F70" s="16"/>
      <c r="G70" s="547" t="s">
        <v>167</v>
      </c>
      <c r="H70" s="27"/>
      <c r="I70" s="494" t="str">
        <f t="shared" si="5"/>
        <v>－</v>
      </c>
    </row>
    <row r="71" spans="1:9" ht="18" customHeight="1">
      <c r="A71" s="612"/>
      <c r="B71" s="13" t="s">
        <v>172</v>
      </c>
      <c r="C71" s="613"/>
      <c r="D71" s="595"/>
      <c r="E71" s="436"/>
      <c r="F71" s="16"/>
      <c r="G71" s="546" t="s">
        <v>2374</v>
      </c>
      <c r="H71" s="27"/>
      <c r="I71" s="494" t="str">
        <f t="shared" si="5"/>
        <v>　</v>
      </c>
    </row>
    <row r="72" spans="1:9" ht="18" customHeight="1">
      <c r="A72" s="612"/>
      <c r="B72" s="13" t="s">
        <v>173</v>
      </c>
      <c r="C72" s="613"/>
      <c r="D72" s="595"/>
      <c r="E72" s="436"/>
      <c r="F72" s="16"/>
      <c r="G72" s="547" t="s">
        <v>167</v>
      </c>
      <c r="H72" s="27"/>
      <c r="I72" s="494" t="str">
        <f t="shared" si="5"/>
        <v>－</v>
      </c>
    </row>
    <row r="73" spans="1:9" ht="18" customHeight="1">
      <c r="A73" s="612"/>
      <c r="B73" s="13" t="s">
        <v>174</v>
      </c>
      <c r="C73" s="613"/>
      <c r="D73" s="595"/>
      <c r="E73" s="436"/>
      <c r="F73" s="16"/>
      <c r="G73" s="546" t="s">
        <v>2374</v>
      </c>
      <c r="H73" s="27"/>
      <c r="I73" s="494" t="str">
        <f t="shared" si="5"/>
        <v>　</v>
      </c>
    </row>
    <row r="74" spans="1:9" ht="18" customHeight="1">
      <c r="A74" s="612"/>
      <c r="B74" s="13" t="s">
        <v>175</v>
      </c>
      <c r="C74" s="613"/>
      <c r="D74" s="595"/>
      <c r="E74" s="436"/>
      <c r="F74" s="16"/>
      <c r="G74" s="547" t="s">
        <v>167</v>
      </c>
      <c r="H74" s="27"/>
      <c r="I74" s="494" t="str">
        <f t="shared" si="5"/>
        <v>－</v>
      </c>
    </row>
    <row r="75" spans="1:9" ht="18" customHeight="1">
      <c r="A75" s="612"/>
      <c r="B75" s="13" t="s">
        <v>176</v>
      </c>
      <c r="C75" s="613"/>
      <c r="D75" s="614"/>
      <c r="E75" s="436"/>
      <c r="F75" s="16"/>
      <c r="G75" s="546" t="s">
        <v>2374</v>
      </c>
      <c r="H75" s="27"/>
      <c r="I75" s="494" t="str">
        <f t="shared" si="5"/>
        <v>　</v>
      </c>
    </row>
    <row r="76" spans="1:9" ht="18" customHeight="1">
      <c r="A76" s="612"/>
      <c r="B76" s="13" t="s">
        <v>177</v>
      </c>
      <c r="C76" s="613"/>
      <c r="D76" s="614"/>
      <c r="E76" s="436"/>
      <c r="F76" s="16"/>
      <c r="G76" s="547" t="s">
        <v>167</v>
      </c>
      <c r="H76" s="27"/>
      <c r="I76" s="494" t="str">
        <f t="shared" si="5"/>
        <v>－</v>
      </c>
    </row>
    <row r="77" spans="1:9" ht="18" customHeight="1">
      <c r="A77" s="612"/>
      <c r="B77" s="13" t="s">
        <v>178</v>
      </c>
      <c r="C77" s="613"/>
      <c r="D77" s="595"/>
      <c r="E77" s="436"/>
      <c r="F77" s="16"/>
      <c r="G77" s="546" t="s">
        <v>2374</v>
      </c>
      <c r="H77" s="27"/>
      <c r="I77" s="494" t="str">
        <f t="shared" si="5"/>
        <v>　</v>
      </c>
    </row>
    <row r="78" spans="1:9" ht="18" customHeight="1">
      <c r="A78" s="612"/>
      <c r="B78" s="13" t="s">
        <v>179</v>
      </c>
      <c r="C78" s="613"/>
      <c r="D78" s="595"/>
      <c r="E78" s="436"/>
      <c r="F78" s="16"/>
      <c r="G78" s="547" t="s">
        <v>167</v>
      </c>
      <c r="H78" s="27"/>
      <c r="I78" s="494" t="str">
        <f t="shared" si="5"/>
        <v>－</v>
      </c>
    </row>
    <row r="79" spans="1:9" ht="18" customHeight="1">
      <c r="A79" s="612"/>
      <c r="B79" s="13" t="s">
        <v>180</v>
      </c>
      <c r="C79" s="613"/>
      <c r="D79" s="595"/>
      <c r="E79" s="436"/>
      <c r="F79" s="16"/>
      <c r="G79" s="546" t="s">
        <v>2374</v>
      </c>
      <c r="H79" s="27"/>
      <c r="I79" s="494" t="str">
        <f t="shared" si="5"/>
        <v>　</v>
      </c>
    </row>
    <row r="80" spans="1:9" ht="18" customHeight="1">
      <c r="A80" s="612"/>
      <c r="B80" s="13" t="s">
        <v>181</v>
      </c>
      <c r="C80" s="613"/>
      <c r="D80" s="595"/>
      <c r="E80" s="436"/>
      <c r="F80" s="16"/>
      <c r="G80" s="547" t="s">
        <v>167</v>
      </c>
      <c r="H80" s="27"/>
      <c r="I80" s="494" t="str">
        <f t="shared" si="5"/>
        <v>－</v>
      </c>
    </row>
    <row r="81" spans="1:9" ht="18" customHeight="1">
      <c r="A81" s="612"/>
      <c r="B81" s="13" t="s">
        <v>182</v>
      </c>
      <c r="C81" s="613"/>
      <c r="D81" s="595"/>
      <c r="E81" s="436"/>
      <c r="F81" s="16"/>
      <c r="G81" s="546" t="s">
        <v>2374</v>
      </c>
      <c r="H81" s="27"/>
      <c r="I81" s="494" t="str">
        <f t="shared" si="5"/>
        <v>　</v>
      </c>
    </row>
    <row r="82" spans="1:9" ht="18" customHeight="1">
      <c r="A82" s="612"/>
      <c r="B82" s="13" t="s">
        <v>184</v>
      </c>
      <c r="C82" s="613"/>
      <c r="D82" s="595"/>
      <c r="E82" s="436"/>
      <c r="F82" s="16"/>
      <c r="G82" s="547" t="s">
        <v>167</v>
      </c>
      <c r="H82" s="27"/>
      <c r="I82" s="494" t="str">
        <f t="shared" si="5"/>
        <v>－</v>
      </c>
    </row>
    <row r="83" spans="1:9" ht="18" customHeight="1">
      <c r="A83" s="599" t="s">
        <v>11</v>
      </c>
      <c r="B83" s="13" t="s">
        <v>185</v>
      </c>
      <c r="C83" s="596" t="s">
        <v>186</v>
      </c>
      <c r="D83" s="596"/>
      <c r="E83" s="15" t="s">
        <v>13</v>
      </c>
      <c r="F83" s="16" t="s">
        <v>14</v>
      </c>
      <c r="G83" s="68" t="s">
        <v>2374</v>
      </c>
      <c r="H83" s="27"/>
      <c r="I83" s="494" t="str">
        <f t="shared" si="5"/>
        <v>　</v>
      </c>
    </row>
    <row r="84" spans="1:9" ht="18" customHeight="1">
      <c r="A84" s="600"/>
      <c r="B84" s="13" t="s">
        <v>188</v>
      </c>
      <c r="C84" s="596" t="s">
        <v>189</v>
      </c>
      <c r="D84" s="596"/>
      <c r="E84" s="15" t="s">
        <v>13</v>
      </c>
      <c r="F84" s="16" t="s">
        <v>14</v>
      </c>
      <c r="G84" s="68" t="s">
        <v>2374</v>
      </c>
      <c r="H84" s="27"/>
      <c r="I84" s="494" t="str">
        <f t="shared" si="5"/>
        <v>　</v>
      </c>
    </row>
    <row r="85" spans="1:9" ht="18" customHeight="1">
      <c r="A85" s="600"/>
      <c r="B85" s="13" t="s">
        <v>190</v>
      </c>
      <c r="C85" s="18" t="s">
        <v>191</v>
      </c>
      <c r="D85" s="18"/>
      <c r="E85" s="18"/>
      <c r="F85" s="26"/>
      <c r="G85" s="475"/>
      <c r="H85" s="27"/>
      <c r="I85" s="494"/>
    </row>
    <row r="86" spans="1:9" ht="18" customHeight="1">
      <c r="A86" s="600"/>
      <c r="B86" s="13" t="s">
        <v>192</v>
      </c>
      <c r="C86" s="596" t="s">
        <v>193</v>
      </c>
      <c r="D86" s="14" t="s">
        <v>194</v>
      </c>
      <c r="E86" s="438" t="s">
        <v>2339</v>
      </c>
      <c r="F86" s="16" t="s">
        <v>14</v>
      </c>
      <c r="G86" s="68" t="s">
        <v>15</v>
      </c>
      <c r="H86" s="69"/>
      <c r="I86" s="494" t="str">
        <f t="shared" si="5"/>
        <v>　</v>
      </c>
    </row>
    <row r="87" spans="1:9" ht="18" customHeight="1">
      <c r="A87" s="600"/>
      <c r="B87" s="13" t="s">
        <v>195</v>
      </c>
      <c r="C87" s="596"/>
      <c r="D87" s="14" t="s">
        <v>196</v>
      </c>
      <c r="E87" s="438" t="s">
        <v>197</v>
      </c>
      <c r="F87" s="16" t="s">
        <v>14</v>
      </c>
      <c r="G87" s="41" t="s">
        <v>15</v>
      </c>
      <c r="H87" s="69"/>
      <c r="I87" s="494" t="str">
        <f t="shared" si="5"/>
        <v>　</v>
      </c>
    </row>
    <row r="88" spans="1:9" ht="18" customHeight="1">
      <c r="A88" s="600"/>
      <c r="B88" s="13" t="s">
        <v>198</v>
      </c>
      <c r="C88" s="596"/>
      <c r="D88" s="14" t="s">
        <v>199</v>
      </c>
      <c r="E88" s="438" t="s">
        <v>200</v>
      </c>
      <c r="F88" s="16" t="s">
        <v>14</v>
      </c>
      <c r="G88" s="41"/>
      <c r="H88" s="69"/>
      <c r="I88" s="494" t="str">
        <f t="shared" ref="I88:I127" si="6">IF(ISBLANK(G88),"",G88)</f>
        <v/>
      </c>
    </row>
    <row r="89" spans="1:9" ht="18" customHeight="1">
      <c r="A89" s="600"/>
      <c r="B89" s="13" t="s">
        <v>201</v>
      </c>
      <c r="C89" s="596"/>
      <c r="D89" s="14" t="s">
        <v>202</v>
      </c>
      <c r="E89" s="438" t="s">
        <v>158</v>
      </c>
      <c r="F89" s="16" t="s">
        <v>14</v>
      </c>
      <c r="G89" s="70"/>
      <c r="H89" s="69" t="s">
        <v>203</v>
      </c>
      <c r="I89" s="507" t="str">
        <f>IF(ISBLANK(G89),"",G89)</f>
        <v/>
      </c>
    </row>
    <row r="90" spans="1:9" ht="18" customHeight="1">
      <c r="A90" s="600"/>
      <c r="B90" s="13" t="s">
        <v>204</v>
      </c>
      <c r="C90" s="596" t="s">
        <v>205</v>
      </c>
      <c r="D90" s="14" t="s">
        <v>206</v>
      </c>
      <c r="E90" s="438" t="s">
        <v>2339</v>
      </c>
      <c r="F90" s="16" t="s">
        <v>14</v>
      </c>
      <c r="G90" s="41" t="s">
        <v>15</v>
      </c>
      <c r="H90" s="69"/>
      <c r="I90" s="494" t="str">
        <f>IF(G90="※　選択してください。","　",G90)</f>
        <v>　</v>
      </c>
    </row>
    <row r="91" spans="1:9" ht="18" customHeight="1">
      <c r="A91" s="600"/>
      <c r="B91" s="13" t="s">
        <v>207</v>
      </c>
      <c r="C91" s="596"/>
      <c r="D91" s="14" t="s">
        <v>208</v>
      </c>
      <c r="E91" s="438" t="s">
        <v>197</v>
      </c>
      <c r="F91" s="16" t="s">
        <v>14</v>
      </c>
      <c r="G91" s="41" t="s">
        <v>15</v>
      </c>
      <c r="H91" s="69"/>
      <c r="I91" s="494" t="str">
        <f>IF(G91="※　選択してください。","　",G91)</f>
        <v>　</v>
      </c>
    </row>
    <row r="92" spans="1:9" ht="18" customHeight="1">
      <c r="A92" s="600"/>
      <c r="B92" s="13" t="s">
        <v>209</v>
      </c>
      <c r="C92" s="596"/>
      <c r="D92" s="14" t="s">
        <v>210</v>
      </c>
      <c r="E92" s="438" t="s">
        <v>200</v>
      </c>
      <c r="F92" s="16" t="s">
        <v>14</v>
      </c>
      <c r="G92" s="41"/>
      <c r="H92" s="69"/>
      <c r="I92" s="494" t="str">
        <f t="shared" si="6"/>
        <v/>
      </c>
    </row>
    <row r="93" spans="1:9" ht="18" customHeight="1">
      <c r="A93" s="600"/>
      <c r="B93" s="13" t="s">
        <v>211</v>
      </c>
      <c r="C93" s="596"/>
      <c r="D93" s="14" t="s">
        <v>202</v>
      </c>
      <c r="E93" s="438" t="s">
        <v>158</v>
      </c>
      <c r="F93" s="16" t="s">
        <v>14</v>
      </c>
      <c r="G93" s="70"/>
      <c r="H93" s="69" t="s">
        <v>203</v>
      </c>
      <c r="I93" s="507" t="str">
        <f t="shared" si="6"/>
        <v/>
      </c>
    </row>
    <row r="94" spans="1:9" ht="18" customHeight="1">
      <c r="A94" s="600"/>
      <c r="B94" s="13" t="s">
        <v>212</v>
      </c>
      <c r="C94" s="596" t="s">
        <v>213</v>
      </c>
      <c r="D94" s="14" t="s">
        <v>214</v>
      </c>
      <c r="E94" s="438" t="s">
        <v>2339</v>
      </c>
      <c r="F94" s="16" t="s">
        <v>14</v>
      </c>
      <c r="G94" s="41" t="s">
        <v>15</v>
      </c>
      <c r="H94" s="69"/>
      <c r="I94" s="494" t="str">
        <f>IF(G94="※　選択してください。","　",G94)</f>
        <v>　</v>
      </c>
    </row>
    <row r="95" spans="1:9" ht="18" customHeight="1">
      <c r="A95" s="600"/>
      <c r="B95" s="13" t="s">
        <v>215</v>
      </c>
      <c r="C95" s="596"/>
      <c r="D95" s="14" t="s">
        <v>216</v>
      </c>
      <c r="E95" s="438" t="s">
        <v>197</v>
      </c>
      <c r="F95" s="16" t="s">
        <v>14</v>
      </c>
      <c r="G95" s="41" t="s">
        <v>15</v>
      </c>
      <c r="H95" s="69"/>
      <c r="I95" s="494" t="str">
        <f>IF(G95="※　選択してください。","　",G95)</f>
        <v>　</v>
      </c>
    </row>
    <row r="96" spans="1:9" ht="18" customHeight="1">
      <c r="A96" s="600"/>
      <c r="B96" s="13" t="s">
        <v>217</v>
      </c>
      <c r="C96" s="596"/>
      <c r="D96" s="14" t="s">
        <v>218</v>
      </c>
      <c r="E96" s="438" t="s">
        <v>200</v>
      </c>
      <c r="F96" s="16" t="s">
        <v>14</v>
      </c>
      <c r="G96" s="41"/>
      <c r="H96" s="69"/>
      <c r="I96" s="494" t="str">
        <f t="shared" si="6"/>
        <v/>
      </c>
    </row>
    <row r="97" spans="1:9" ht="18" customHeight="1">
      <c r="A97" s="600"/>
      <c r="B97" s="13" t="s">
        <v>219</v>
      </c>
      <c r="C97" s="596"/>
      <c r="D97" s="14" t="s">
        <v>202</v>
      </c>
      <c r="E97" s="18" t="s">
        <v>158</v>
      </c>
      <c r="F97" s="16" t="s">
        <v>14</v>
      </c>
      <c r="G97" s="70"/>
      <c r="H97" s="69" t="s">
        <v>203</v>
      </c>
      <c r="I97" s="507" t="str">
        <f t="shared" si="6"/>
        <v/>
      </c>
    </row>
    <row r="98" spans="1:9" ht="18" customHeight="1">
      <c r="A98" s="600"/>
      <c r="B98" s="13" t="s">
        <v>220</v>
      </c>
      <c r="C98" s="594" t="s">
        <v>2370</v>
      </c>
      <c r="D98" s="595" t="s">
        <v>222</v>
      </c>
      <c r="E98" s="18" t="s">
        <v>223</v>
      </c>
      <c r="F98" s="16" t="s">
        <v>14</v>
      </c>
      <c r="G98" s="41" t="s">
        <v>15</v>
      </c>
      <c r="H98" s="27"/>
      <c r="I98" s="494" t="str">
        <f>IF(G98="※　選択してください。","　",G98)</f>
        <v>　</v>
      </c>
    </row>
    <row r="99" spans="1:9" ht="18" customHeight="1">
      <c r="A99" s="600"/>
      <c r="B99" s="13" t="s">
        <v>224</v>
      </c>
      <c r="C99" s="594"/>
      <c r="D99" s="595"/>
      <c r="E99" s="18" t="s">
        <v>225</v>
      </c>
      <c r="F99" s="16" t="s">
        <v>14</v>
      </c>
      <c r="G99" s="41"/>
      <c r="H99" s="27"/>
      <c r="I99" s="494" t="str">
        <f t="shared" si="6"/>
        <v/>
      </c>
    </row>
    <row r="100" spans="1:9" ht="18" customHeight="1">
      <c r="A100" s="600"/>
      <c r="B100" s="13" t="s">
        <v>226</v>
      </c>
      <c r="C100" s="594"/>
      <c r="D100" s="18" t="s">
        <v>227</v>
      </c>
      <c r="E100" s="18" t="s">
        <v>2428</v>
      </c>
      <c r="F100" s="16" t="s">
        <v>14</v>
      </c>
      <c r="G100" s="71"/>
      <c r="H100" s="27"/>
      <c r="I100" s="508" t="str">
        <f t="shared" si="6"/>
        <v/>
      </c>
    </row>
    <row r="101" spans="1:9" ht="18" customHeight="1">
      <c r="A101" s="600"/>
      <c r="B101" s="13" t="s">
        <v>228</v>
      </c>
      <c r="C101" s="18" t="s">
        <v>229</v>
      </c>
      <c r="D101" s="18" t="s">
        <v>230</v>
      </c>
      <c r="E101" s="18" t="s">
        <v>2429</v>
      </c>
      <c r="F101" s="16" t="s">
        <v>14</v>
      </c>
      <c r="G101" s="71"/>
      <c r="H101" s="27"/>
      <c r="I101" s="508" t="str">
        <f t="shared" si="6"/>
        <v/>
      </c>
    </row>
    <row r="102" spans="1:9" ht="18" customHeight="1">
      <c r="A102" s="600"/>
      <c r="B102" s="13" t="s">
        <v>231</v>
      </c>
      <c r="C102" s="595" t="s">
        <v>232</v>
      </c>
      <c r="D102" s="595"/>
      <c r="E102" s="18" t="s">
        <v>233</v>
      </c>
      <c r="F102" s="16" t="s">
        <v>14</v>
      </c>
      <c r="G102" s="41" t="s">
        <v>15</v>
      </c>
      <c r="H102" s="27"/>
      <c r="I102" s="494" t="str">
        <f>IF(G102="※　選択してください。","　",G102)</f>
        <v>　</v>
      </c>
    </row>
    <row r="103" spans="1:9" ht="18" customHeight="1">
      <c r="A103" s="600"/>
      <c r="B103" s="13" t="s">
        <v>234</v>
      </c>
      <c r="C103" s="595" t="s">
        <v>235</v>
      </c>
      <c r="D103" s="595"/>
      <c r="E103" s="18" t="s">
        <v>89</v>
      </c>
      <c r="F103" s="16" t="s">
        <v>14</v>
      </c>
      <c r="G103" s="41"/>
      <c r="H103" s="27" t="s">
        <v>90</v>
      </c>
      <c r="I103" s="494" t="str">
        <f t="shared" si="6"/>
        <v/>
      </c>
    </row>
    <row r="104" spans="1:9" ht="18" customHeight="1">
      <c r="A104" s="600"/>
      <c r="B104" s="13" t="s">
        <v>236</v>
      </c>
      <c r="C104" s="595" t="s">
        <v>237</v>
      </c>
      <c r="D104" s="595"/>
      <c r="E104" s="18" t="s">
        <v>238</v>
      </c>
      <c r="F104" s="16" t="s">
        <v>14</v>
      </c>
      <c r="G104" s="70"/>
      <c r="H104" s="27" t="s">
        <v>203</v>
      </c>
      <c r="I104" s="509" t="str">
        <f t="shared" si="6"/>
        <v/>
      </c>
    </row>
    <row r="105" spans="1:9" ht="18" customHeight="1">
      <c r="A105" s="600"/>
      <c r="B105" s="13" t="s">
        <v>239</v>
      </c>
      <c r="C105" s="595" t="s">
        <v>240</v>
      </c>
      <c r="D105" s="595"/>
      <c r="E105" s="18" t="s">
        <v>241</v>
      </c>
      <c r="F105" s="16" t="s">
        <v>14</v>
      </c>
      <c r="G105" s="70"/>
      <c r="H105" s="27" t="s">
        <v>203</v>
      </c>
      <c r="I105" s="509" t="str">
        <f t="shared" si="6"/>
        <v/>
      </c>
    </row>
    <row r="106" spans="1:9" ht="18" customHeight="1">
      <c r="A106" s="600"/>
      <c r="B106" s="13" t="s">
        <v>242</v>
      </c>
      <c r="C106" s="608" t="s">
        <v>333</v>
      </c>
      <c r="D106" s="18" t="s">
        <v>2344</v>
      </c>
      <c r="E106" s="605" t="s">
        <v>2347</v>
      </c>
      <c r="F106" s="72" t="s">
        <v>14</v>
      </c>
      <c r="G106" s="41"/>
      <c r="H106" s="27" t="s">
        <v>92</v>
      </c>
      <c r="I106" s="494" t="str">
        <f t="shared" si="6"/>
        <v/>
      </c>
    </row>
    <row r="107" spans="1:9" ht="18" customHeight="1">
      <c r="A107" s="600"/>
      <c r="B107" s="13" t="s">
        <v>244</v>
      </c>
      <c r="C107" s="609"/>
      <c r="D107" s="18" t="s">
        <v>2345</v>
      </c>
      <c r="E107" s="606"/>
      <c r="F107" s="72" t="s">
        <v>14</v>
      </c>
      <c r="G107" s="41"/>
      <c r="H107" s="27" t="s">
        <v>92</v>
      </c>
      <c r="I107" s="494" t="str">
        <f t="shared" si="6"/>
        <v/>
      </c>
    </row>
    <row r="108" spans="1:9" ht="18" customHeight="1">
      <c r="A108" s="600"/>
      <c r="B108" s="13" t="s">
        <v>246</v>
      </c>
      <c r="C108" s="609"/>
      <c r="D108" s="18" t="s">
        <v>2346</v>
      </c>
      <c r="E108" s="607"/>
      <c r="F108" s="72" t="s">
        <v>14</v>
      </c>
      <c r="G108" s="41"/>
      <c r="H108" s="27" t="s">
        <v>92</v>
      </c>
      <c r="I108" s="494" t="str">
        <f t="shared" si="6"/>
        <v/>
      </c>
    </row>
    <row r="109" spans="1:9" ht="18" customHeight="1">
      <c r="A109" s="600"/>
      <c r="B109" s="13" t="s">
        <v>248</v>
      </c>
      <c r="C109" s="610"/>
      <c r="D109" s="18" t="s">
        <v>249</v>
      </c>
      <c r="E109" s="73" t="s">
        <v>2348</v>
      </c>
      <c r="F109" s="72" t="s">
        <v>14</v>
      </c>
      <c r="G109" s="41"/>
      <c r="H109" s="27" t="s">
        <v>92</v>
      </c>
      <c r="I109" s="494" t="str">
        <f t="shared" si="6"/>
        <v/>
      </c>
    </row>
    <row r="110" spans="1:9" ht="18" customHeight="1">
      <c r="A110" s="591" t="s">
        <v>17</v>
      </c>
      <c r="B110" s="13" t="s">
        <v>250</v>
      </c>
      <c r="C110" s="594" t="s">
        <v>251</v>
      </c>
      <c r="D110" s="595" t="s">
        <v>252</v>
      </c>
      <c r="E110" s="54" t="s">
        <v>253</v>
      </c>
      <c r="F110" s="16"/>
      <c r="G110" s="74"/>
      <c r="H110" s="27"/>
      <c r="I110" s="494" t="str">
        <f t="shared" si="6"/>
        <v/>
      </c>
    </row>
    <row r="111" spans="1:9" ht="18" customHeight="1">
      <c r="A111" s="598"/>
      <c r="B111" s="13" t="s">
        <v>254</v>
      </c>
      <c r="C111" s="594"/>
      <c r="D111" s="595"/>
      <c r="E111" s="437" t="s">
        <v>2430</v>
      </c>
      <c r="F111" s="16"/>
      <c r="G111" s="75"/>
      <c r="H111" s="27"/>
      <c r="I111" s="508" t="str">
        <f t="shared" si="6"/>
        <v/>
      </c>
    </row>
    <row r="112" spans="1:9" ht="18" customHeight="1">
      <c r="A112" s="598"/>
      <c r="B112" s="13" t="s">
        <v>255</v>
      </c>
      <c r="C112" s="594"/>
      <c r="D112" s="595" t="s">
        <v>256</v>
      </c>
      <c r="E112" s="437" t="s">
        <v>253</v>
      </c>
      <c r="F112" s="16"/>
      <c r="G112" s="74"/>
      <c r="H112" s="27"/>
      <c r="I112" s="494" t="str">
        <f t="shared" si="6"/>
        <v/>
      </c>
    </row>
    <row r="113" spans="1:9" ht="18" customHeight="1">
      <c r="A113" s="598"/>
      <c r="B113" s="13" t="s">
        <v>257</v>
      </c>
      <c r="C113" s="594"/>
      <c r="D113" s="595"/>
      <c r="E113" s="437" t="s">
        <v>2430</v>
      </c>
      <c r="F113" s="16"/>
      <c r="G113" s="75"/>
      <c r="H113" s="27"/>
      <c r="I113" s="508" t="str">
        <f t="shared" si="6"/>
        <v/>
      </c>
    </row>
    <row r="114" spans="1:9" ht="18" customHeight="1">
      <c r="A114" s="598"/>
      <c r="B114" s="13" t="s">
        <v>258</v>
      </c>
      <c r="C114" s="594"/>
      <c r="D114" s="595" t="s">
        <v>259</v>
      </c>
      <c r="E114" s="437" t="s">
        <v>253</v>
      </c>
      <c r="F114" s="16"/>
      <c r="G114" s="74"/>
      <c r="H114" s="27"/>
      <c r="I114" s="494" t="str">
        <f t="shared" si="6"/>
        <v/>
      </c>
    </row>
    <row r="115" spans="1:9" ht="18" customHeight="1">
      <c r="A115" s="598"/>
      <c r="B115" s="13" t="s">
        <v>260</v>
      </c>
      <c r="C115" s="594"/>
      <c r="D115" s="595"/>
      <c r="E115" s="437" t="s">
        <v>2430</v>
      </c>
      <c r="F115" s="16"/>
      <c r="G115" s="75"/>
      <c r="H115" s="27"/>
      <c r="I115" s="508" t="str">
        <f t="shared" si="6"/>
        <v/>
      </c>
    </row>
    <row r="116" spans="1:9" ht="18" customHeight="1">
      <c r="A116" s="598"/>
      <c r="B116" s="13" t="s">
        <v>261</v>
      </c>
      <c r="C116" s="594"/>
      <c r="D116" s="595" t="s">
        <v>262</v>
      </c>
      <c r="E116" s="437" t="s">
        <v>253</v>
      </c>
      <c r="F116" s="16"/>
      <c r="G116" s="74"/>
      <c r="H116" s="27"/>
      <c r="I116" s="494" t="str">
        <f t="shared" si="6"/>
        <v/>
      </c>
    </row>
    <row r="117" spans="1:9" ht="18" customHeight="1">
      <c r="A117" s="598"/>
      <c r="B117" s="13" t="s">
        <v>263</v>
      </c>
      <c r="C117" s="594"/>
      <c r="D117" s="595"/>
      <c r="E117" s="437" t="s">
        <v>2430</v>
      </c>
      <c r="F117" s="16"/>
      <c r="G117" s="75"/>
      <c r="H117" s="27"/>
      <c r="I117" s="508" t="str">
        <f t="shared" si="6"/>
        <v/>
      </c>
    </row>
    <row r="118" spans="1:9" ht="18" customHeight="1">
      <c r="A118" s="598"/>
      <c r="B118" s="13" t="s">
        <v>264</v>
      </c>
      <c r="C118" s="594"/>
      <c r="D118" s="595" t="s">
        <v>265</v>
      </c>
      <c r="E118" s="437" t="s">
        <v>253</v>
      </c>
      <c r="F118" s="16"/>
      <c r="G118" s="74"/>
      <c r="H118" s="27"/>
      <c r="I118" s="494" t="str">
        <f t="shared" si="6"/>
        <v/>
      </c>
    </row>
    <row r="119" spans="1:9" ht="18" customHeight="1">
      <c r="A119" s="598"/>
      <c r="B119" s="13" t="s">
        <v>266</v>
      </c>
      <c r="C119" s="594"/>
      <c r="D119" s="595"/>
      <c r="E119" s="437" t="s">
        <v>2430</v>
      </c>
      <c r="F119" s="16"/>
      <c r="G119" s="75"/>
      <c r="H119" s="27"/>
      <c r="I119" s="508" t="str">
        <f t="shared" si="6"/>
        <v/>
      </c>
    </row>
    <row r="120" spans="1:9" ht="18" customHeight="1">
      <c r="A120" s="598"/>
      <c r="B120" s="13" t="s">
        <v>267</v>
      </c>
      <c r="C120" s="594"/>
      <c r="D120" s="595" t="s">
        <v>268</v>
      </c>
      <c r="E120" s="437" t="s">
        <v>253</v>
      </c>
      <c r="F120" s="16"/>
      <c r="G120" s="74"/>
      <c r="H120" s="27"/>
      <c r="I120" s="494" t="str">
        <f t="shared" si="6"/>
        <v/>
      </c>
    </row>
    <row r="121" spans="1:9" ht="18" customHeight="1">
      <c r="A121" s="598"/>
      <c r="B121" s="13" t="s">
        <v>269</v>
      </c>
      <c r="C121" s="594"/>
      <c r="D121" s="595"/>
      <c r="E121" s="437" t="s">
        <v>2430</v>
      </c>
      <c r="F121" s="16"/>
      <c r="G121" s="75"/>
      <c r="H121" s="27"/>
      <c r="I121" s="508" t="str">
        <f t="shared" si="6"/>
        <v/>
      </c>
    </row>
    <row r="122" spans="1:9" ht="18" customHeight="1">
      <c r="A122" s="598"/>
      <c r="B122" s="13" t="s">
        <v>270</v>
      </c>
      <c r="C122" s="594"/>
      <c r="D122" s="595" t="s">
        <v>271</v>
      </c>
      <c r="E122" s="437" t="s">
        <v>253</v>
      </c>
      <c r="F122" s="16"/>
      <c r="G122" s="74"/>
      <c r="H122" s="27"/>
      <c r="I122" s="494" t="str">
        <f t="shared" si="6"/>
        <v/>
      </c>
    </row>
    <row r="123" spans="1:9" ht="18" customHeight="1">
      <c r="A123" s="598"/>
      <c r="B123" s="13" t="s">
        <v>272</v>
      </c>
      <c r="C123" s="594"/>
      <c r="D123" s="595"/>
      <c r="E123" s="437" t="s">
        <v>2430</v>
      </c>
      <c r="F123" s="16"/>
      <c r="G123" s="75"/>
      <c r="H123" s="27"/>
      <c r="I123" s="508" t="str">
        <f t="shared" si="6"/>
        <v/>
      </c>
    </row>
    <row r="124" spans="1:9" ht="18" customHeight="1">
      <c r="A124" s="598"/>
      <c r="B124" s="13" t="s">
        <v>273</v>
      </c>
      <c r="C124" s="594"/>
      <c r="D124" s="595" t="s">
        <v>274</v>
      </c>
      <c r="E124" s="437" t="s">
        <v>253</v>
      </c>
      <c r="F124" s="16"/>
      <c r="G124" s="74"/>
      <c r="H124" s="27"/>
      <c r="I124" s="494" t="str">
        <f t="shared" si="6"/>
        <v/>
      </c>
    </row>
    <row r="125" spans="1:9" ht="18" customHeight="1">
      <c r="A125" s="598"/>
      <c r="B125" s="13" t="s">
        <v>275</v>
      </c>
      <c r="C125" s="594"/>
      <c r="D125" s="595"/>
      <c r="E125" s="437" t="s">
        <v>2430</v>
      </c>
      <c r="F125" s="16"/>
      <c r="G125" s="75"/>
      <c r="H125" s="27"/>
      <c r="I125" s="508" t="str">
        <f t="shared" si="6"/>
        <v/>
      </c>
    </row>
    <row r="126" spans="1:9" ht="18" customHeight="1">
      <c r="A126" s="598"/>
      <c r="B126" s="13" t="s">
        <v>276</v>
      </c>
      <c r="C126" s="594"/>
      <c r="D126" s="595" t="s">
        <v>277</v>
      </c>
      <c r="E126" s="437" t="s">
        <v>253</v>
      </c>
      <c r="F126" s="16"/>
      <c r="G126" s="74"/>
      <c r="H126" s="27"/>
      <c r="I126" s="494" t="str">
        <f t="shared" si="6"/>
        <v/>
      </c>
    </row>
    <row r="127" spans="1:9" ht="18" customHeight="1">
      <c r="A127" s="598"/>
      <c r="B127" s="13" t="s">
        <v>278</v>
      </c>
      <c r="C127" s="594"/>
      <c r="D127" s="595"/>
      <c r="E127" s="437" t="s">
        <v>2430</v>
      </c>
      <c r="F127" s="16"/>
      <c r="G127" s="75"/>
      <c r="H127" s="27"/>
      <c r="I127" s="508" t="str">
        <f t="shared" si="6"/>
        <v/>
      </c>
    </row>
    <row r="128" spans="1:9" ht="18" customHeight="1">
      <c r="A128" s="592"/>
      <c r="B128" s="13" t="s">
        <v>279</v>
      </c>
      <c r="C128" s="611" t="s">
        <v>232</v>
      </c>
      <c r="D128" s="611"/>
      <c r="E128" s="18" t="s">
        <v>233</v>
      </c>
      <c r="F128" s="16" t="s">
        <v>14</v>
      </c>
      <c r="G128" s="41" t="s">
        <v>15</v>
      </c>
      <c r="H128" s="27"/>
      <c r="I128" s="494" t="str">
        <f>IF(G128="※　選択してください。","　",G128)</f>
        <v>　</v>
      </c>
    </row>
    <row r="129" spans="1:9" ht="18" customHeight="1">
      <c r="A129" s="592"/>
      <c r="B129" s="13" t="s">
        <v>281</v>
      </c>
      <c r="C129" s="601" t="s">
        <v>88</v>
      </c>
      <c r="D129" s="601"/>
      <c r="E129" s="18" t="s">
        <v>89</v>
      </c>
      <c r="F129" s="16" t="s">
        <v>14</v>
      </c>
      <c r="G129" s="41"/>
      <c r="H129" s="27" t="s">
        <v>90</v>
      </c>
      <c r="I129" s="494" t="str">
        <f t="shared" ref="I129:I161" si="7">IF(ISBLANK(G129),"",G129)</f>
        <v/>
      </c>
    </row>
    <row r="130" spans="1:9" ht="18" customHeight="1">
      <c r="A130" s="592"/>
      <c r="B130" s="13" t="s">
        <v>282</v>
      </c>
      <c r="C130" s="601" t="s">
        <v>283</v>
      </c>
      <c r="D130" s="601"/>
      <c r="E130" s="18" t="s">
        <v>238</v>
      </c>
      <c r="F130" s="16" t="s">
        <v>14</v>
      </c>
      <c r="G130" s="41"/>
      <c r="H130" s="27" t="s">
        <v>203</v>
      </c>
      <c r="I130" s="509" t="str">
        <f t="shared" si="7"/>
        <v/>
      </c>
    </row>
    <row r="131" spans="1:9" ht="18" customHeight="1">
      <c r="A131" s="592"/>
      <c r="B131" s="13" t="s">
        <v>284</v>
      </c>
      <c r="C131" s="601" t="s">
        <v>240</v>
      </c>
      <c r="D131" s="601"/>
      <c r="E131" s="18" t="s">
        <v>241</v>
      </c>
      <c r="F131" s="16" t="s">
        <v>14</v>
      </c>
      <c r="G131" s="41"/>
      <c r="H131" s="27" t="s">
        <v>203</v>
      </c>
      <c r="I131" s="509" t="str">
        <f t="shared" si="7"/>
        <v/>
      </c>
    </row>
    <row r="132" spans="1:9" ht="18" customHeight="1">
      <c r="A132" s="592"/>
      <c r="B132" s="13" t="s">
        <v>286</v>
      </c>
      <c r="C132" s="602" t="s">
        <v>2349</v>
      </c>
      <c r="D132" s="18" t="s">
        <v>2350</v>
      </c>
      <c r="E132" s="18" t="s">
        <v>2354</v>
      </c>
      <c r="F132" s="16" t="s">
        <v>14</v>
      </c>
      <c r="G132" s="76"/>
      <c r="H132" s="27" t="s">
        <v>92</v>
      </c>
      <c r="I132" s="494" t="str">
        <f t="shared" si="7"/>
        <v/>
      </c>
    </row>
    <row r="133" spans="1:9" ht="18" customHeight="1">
      <c r="A133" s="592"/>
      <c r="B133" s="13" t="s">
        <v>288</v>
      </c>
      <c r="C133" s="603"/>
      <c r="D133" s="18" t="s">
        <v>2351</v>
      </c>
      <c r="E133" s="18" t="s">
        <v>2354</v>
      </c>
      <c r="F133" s="16" t="s">
        <v>14</v>
      </c>
      <c r="G133" s="76"/>
      <c r="H133" s="27" t="s">
        <v>92</v>
      </c>
      <c r="I133" s="494" t="str">
        <f t="shared" si="7"/>
        <v/>
      </c>
    </row>
    <row r="134" spans="1:9" ht="18" customHeight="1">
      <c r="A134" s="593"/>
      <c r="B134" s="13" t="s">
        <v>290</v>
      </c>
      <c r="C134" s="604"/>
      <c r="D134" s="18" t="s">
        <v>2352</v>
      </c>
      <c r="E134" s="18" t="s">
        <v>2353</v>
      </c>
      <c r="F134" s="16" t="s">
        <v>35</v>
      </c>
      <c r="G134" s="77"/>
      <c r="H134" s="27" t="s">
        <v>92</v>
      </c>
      <c r="I134" s="494">
        <f>SUM(I132:I133)</f>
        <v>0</v>
      </c>
    </row>
    <row r="135" spans="1:9" ht="18" customHeight="1">
      <c r="A135" s="591" t="s">
        <v>23</v>
      </c>
      <c r="B135" s="13" t="s">
        <v>292</v>
      </c>
      <c r="C135" s="594" t="s">
        <v>2369</v>
      </c>
      <c r="D135" s="15" t="s">
        <v>294</v>
      </c>
      <c r="E135" s="15" t="s">
        <v>13</v>
      </c>
      <c r="F135" s="16"/>
      <c r="G135" s="68" t="s">
        <v>2374</v>
      </c>
      <c r="H135" s="27"/>
      <c r="I135" s="494" t="str">
        <f t="shared" ref="I135:I140" si="8">IF(G135="※　選択してください。","　",G135)</f>
        <v>　</v>
      </c>
    </row>
    <row r="136" spans="1:9" ht="18" customHeight="1">
      <c r="A136" s="592"/>
      <c r="B136" s="13" t="s">
        <v>295</v>
      </c>
      <c r="C136" s="594"/>
      <c r="D136" s="15" t="s">
        <v>296</v>
      </c>
      <c r="E136" s="18" t="s">
        <v>158</v>
      </c>
      <c r="F136" s="16"/>
      <c r="G136" s="68" t="s">
        <v>2374</v>
      </c>
      <c r="H136" s="27"/>
      <c r="I136" s="494" t="str">
        <f>IF(G136="※　選択してください。","　",G136)</f>
        <v>　</v>
      </c>
    </row>
    <row r="137" spans="1:9" ht="18" customHeight="1">
      <c r="A137" s="592"/>
      <c r="B137" s="13" t="s">
        <v>297</v>
      </c>
      <c r="C137" s="594"/>
      <c r="D137" s="15" t="s">
        <v>298</v>
      </c>
      <c r="E137" s="18" t="s">
        <v>158</v>
      </c>
      <c r="F137" s="16"/>
      <c r="G137" s="68" t="s">
        <v>2374</v>
      </c>
      <c r="H137" s="27"/>
      <c r="I137" s="494" t="str">
        <f t="shared" si="8"/>
        <v>　</v>
      </c>
    </row>
    <row r="138" spans="1:9" ht="18" customHeight="1">
      <c r="A138" s="592"/>
      <c r="B138" s="13" t="s">
        <v>299</v>
      </c>
      <c r="C138" s="594"/>
      <c r="D138" s="15" t="s">
        <v>300</v>
      </c>
      <c r="E138" s="18" t="s">
        <v>158</v>
      </c>
      <c r="F138" s="16"/>
      <c r="G138" s="68" t="s">
        <v>2374</v>
      </c>
      <c r="H138" s="27"/>
      <c r="I138" s="494" t="str">
        <f t="shared" si="8"/>
        <v>　</v>
      </c>
    </row>
    <row r="139" spans="1:9" ht="18" customHeight="1">
      <c r="A139" s="592"/>
      <c r="B139" s="13" t="s">
        <v>301</v>
      </c>
      <c r="C139" s="594"/>
      <c r="D139" s="15" t="s">
        <v>302</v>
      </c>
      <c r="E139" s="18" t="s">
        <v>158</v>
      </c>
      <c r="F139" s="16"/>
      <c r="G139" s="68" t="s">
        <v>2374</v>
      </c>
      <c r="H139" s="27"/>
      <c r="I139" s="494" t="str">
        <f t="shared" si="8"/>
        <v>　</v>
      </c>
    </row>
    <row r="140" spans="1:9" ht="18" customHeight="1">
      <c r="A140" s="592"/>
      <c r="B140" s="13" t="s">
        <v>303</v>
      </c>
      <c r="C140" s="594"/>
      <c r="D140" s="15" t="s">
        <v>304</v>
      </c>
      <c r="E140" s="18" t="s">
        <v>158</v>
      </c>
      <c r="F140" s="16"/>
      <c r="G140" s="68" t="s">
        <v>2374</v>
      </c>
      <c r="H140" s="27"/>
      <c r="I140" s="494" t="str">
        <f t="shared" si="8"/>
        <v>　</v>
      </c>
    </row>
    <row r="141" spans="1:9" ht="18" customHeight="1">
      <c r="A141" s="592"/>
      <c r="B141" s="13" t="s">
        <v>305</v>
      </c>
      <c r="C141" s="594"/>
      <c r="D141" s="596" t="s">
        <v>306</v>
      </c>
      <c r="E141" s="15" t="s">
        <v>307</v>
      </c>
      <c r="F141" s="16"/>
      <c r="G141" s="41"/>
      <c r="H141" s="27"/>
      <c r="I141" s="494" t="str">
        <f>IF(ISBLANK(G141),"　",G141)</f>
        <v>　</v>
      </c>
    </row>
    <row r="142" spans="1:9" ht="18" customHeight="1">
      <c r="A142" s="592"/>
      <c r="B142" s="13" t="s">
        <v>308</v>
      </c>
      <c r="C142" s="594"/>
      <c r="D142" s="596"/>
      <c r="E142" s="15" t="s">
        <v>13</v>
      </c>
      <c r="F142" s="16"/>
      <c r="G142" s="68" t="s">
        <v>2374</v>
      </c>
      <c r="H142" s="27"/>
      <c r="I142" s="494" t="str">
        <f>IF(G142="※　選択してください。","　",G142)</f>
        <v>　</v>
      </c>
    </row>
    <row r="143" spans="1:9" ht="18" customHeight="1">
      <c r="A143" s="592"/>
      <c r="B143" s="13" t="s">
        <v>309</v>
      </c>
      <c r="C143" s="594"/>
      <c r="D143" s="18" t="s">
        <v>310</v>
      </c>
      <c r="E143" s="15" t="s">
        <v>311</v>
      </c>
      <c r="F143" s="16"/>
      <c r="G143" s="41"/>
      <c r="H143" s="27" t="s">
        <v>92</v>
      </c>
      <c r="I143" s="494" t="str">
        <f t="shared" si="7"/>
        <v/>
      </c>
    </row>
    <row r="144" spans="1:9" ht="18" customHeight="1">
      <c r="A144" s="592"/>
      <c r="B144" s="13" t="s">
        <v>312</v>
      </c>
      <c r="C144" s="594"/>
      <c r="D144" s="18" t="s">
        <v>313</v>
      </c>
      <c r="E144" s="18" t="s">
        <v>158</v>
      </c>
      <c r="F144" s="16"/>
      <c r="G144" s="41"/>
      <c r="H144" s="27" t="s">
        <v>92</v>
      </c>
      <c r="I144" s="494" t="str">
        <f t="shared" si="7"/>
        <v/>
      </c>
    </row>
    <row r="145" spans="1:11" ht="18" customHeight="1">
      <c r="A145" s="592"/>
      <c r="B145" s="13" t="s">
        <v>314</v>
      </c>
      <c r="C145" s="594"/>
      <c r="D145" s="18" t="s">
        <v>315</v>
      </c>
      <c r="E145" s="18" t="s">
        <v>158</v>
      </c>
      <c r="F145" s="16"/>
      <c r="G145" s="41"/>
      <c r="H145" s="27" t="s">
        <v>92</v>
      </c>
      <c r="I145" s="494" t="str">
        <f t="shared" si="7"/>
        <v/>
      </c>
    </row>
    <row r="146" spans="1:11" ht="18" customHeight="1">
      <c r="A146" s="592"/>
      <c r="B146" s="13" t="s">
        <v>316</v>
      </c>
      <c r="C146" s="594"/>
      <c r="D146" s="18" t="s">
        <v>317</v>
      </c>
      <c r="E146" s="18" t="s">
        <v>158</v>
      </c>
      <c r="F146" s="16"/>
      <c r="G146" s="41"/>
      <c r="H146" s="27" t="s">
        <v>92</v>
      </c>
      <c r="I146" s="494" t="str">
        <f t="shared" si="7"/>
        <v/>
      </c>
    </row>
    <row r="147" spans="1:11" ht="18" customHeight="1">
      <c r="A147" s="592"/>
      <c r="B147" s="13" t="s">
        <v>318</v>
      </c>
      <c r="C147" s="594"/>
      <c r="D147" s="18" t="s">
        <v>319</v>
      </c>
      <c r="E147" s="18" t="s">
        <v>158</v>
      </c>
      <c r="F147" s="16"/>
      <c r="G147" s="41"/>
      <c r="H147" s="27" t="s">
        <v>92</v>
      </c>
      <c r="I147" s="494" t="str">
        <f t="shared" si="7"/>
        <v/>
      </c>
    </row>
    <row r="148" spans="1:11" ht="18" customHeight="1">
      <c r="A148" s="592"/>
      <c r="B148" s="13" t="s">
        <v>320</v>
      </c>
      <c r="C148" s="594"/>
      <c r="D148" s="18" t="s">
        <v>321</v>
      </c>
      <c r="E148" s="18" t="s">
        <v>158</v>
      </c>
      <c r="F148" s="16"/>
      <c r="G148" s="41"/>
      <c r="H148" s="27" t="s">
        <v>92</v>
      </c>
      <c r="I148" s="494" t="str">
        <f t="shared" si="7"/>
        <v/>
      </c>
    </row>
    <row r="149" spans="1:11" ht="18" customHeight="1">
      <c r="A149" s="592"/>
      <c r="B149" s="13" t="s">
        <v>322</v>
      </c>
      <c r="C149" s="594"/>
      <c r="D149" s="18" t="s">
        <v>323</v>
      </c>
      <c r="E149" s="18" t="s">
        <v>158</v>
      </c>
      <c r="F149" s="16"/>
      <c r="G149" s="41"/>
      <c r="H149" s="27" t="s">
        <v>92</v>
      </c>
      <c r="I149" s="494" t="str">
        <f t="shared" si="7"/>
        <v/>
      </c>
    </row>
    <row r="150" spans="1:11" ht="18" customHeight="1">
      <c r="A150" s="592"/>
      <c r="B150" s="13" t="s">
        <v>324</v>
      </c>
      <c r="C150" s="611" t="s">
        <v>283</v>
      </c>
      <c r="D150" s="611"/>
      <c r="E150" s="438" t="s">
        <v>2441</v>
      </c>
      <c r="F150" s="16" t="s">
        <v>14</v>
      </c>
      <c r="G150" s="70"/>
      <c r="H150" s="27" t="s">
        <v>203</v>
      </c>
      <c r="I150" s="509" t="str">
        <f t="shared" si="7"/>
        <v/>
      </c>
    </row>
    <row r="151" spans="1:11" ht="18" customHeight="1">
      <c r="A151" s="592"/>
      <c r="B151" s="13" t="s">
        <v>326</v>
      </c>
      <c r="C151" s="611"/>
      <c r="D151" s="611"/>
      <c r="E151" s="438" t="s">
        <v>2442</v>
      </c>
      <c r="F151" s="16" t="s">
        <v>14</v>
      </c>
      <c r="G151" s="70"/>
      <c r="H151" s="27" t="s">
        <v>203</v>
      </c>
      <c r="I151" s="509" t="str">
        <f t="shared" si="7"/>
        <v/>
      </c>
    </row>
    <row r="152" spans="1:11" ht="18" customHeight="1">
      <c r="A152" s="592"/>
      <c r="B152" s="13" t="s">
        <v>327</v>
      </c>
      <c r="C152" s="597" t="s">
        <v>2359</v>
      </c>
      <c r="D152" s="597"/>
      <c r="E152" s="438" t="s">
        <v>2443</v>
      </c>
      <c r="F152" s="16" t="s">
        <v>14</v>
      </c>
      <c r="G152" s="70"/>
      <c r="H152" s="27" t="s">
        <v>203</v>
      </c>
      <c r="I152" s="509" t="str">
        <f t="shared" si="7"/>
        <v/>
      </c>
    </row>
    <row r="153" spans="1:11" ht="18" customHeight="1">
      <c r="A153" s="592"/>
      <c r="B153" s="13" t="s">
        <v>328</v>
      </c>
      <c r="C153" s="597"/>
      <c r="D153" s="597"/>
      <c r="E153" s="438" t="s">
        <v>2444</v>
      </c>
      <c r="F153" s="16" t="s">
        <v>14</v>
      </c>
      <c r="G153" s="70"/>
      <c r="H153" s="27" t="s">
        <v>203</v>
      </c>
      <c r="I153" s="509" t="str">
        <f t="shared" si="7"/>
        <v/>
      </c>
    </row>
    <row r="154" spans="1:11" ht="18" customHeight="1">
      <c r="A154" s="592"/>
      <c r="B154" s="13" t="s">
        <v>329</v>
      </c>
      <c r="C154" s="597" t="s">
        <v>330</v>
      </c>
      <c r="D154" s="597"/>
      <c r="E154" s="438" t="s">
        <v>2443</v>
      </c>
      <c r="F154" s="16" t="s">
        <v>14</v>
      </c>
      <c r="G154" s="70"/>
      <c r="H154" s="27" t="s">
        <v>203</v>
      </c>
      <c r="I154" s="509" t="str">
        <f t="shared" si="7"/>
        <v/>
      </c>
      <c r="J154" s="78"/>
      <c r="K154" s="78"/>
    </row>
    <row r="155" spans="1:11" ht="18" customHeight="1">
      <c r="A155" s="592"/>
      <c r="B155" s="13" t="s">
        <v>331</v>
      </c>
      <c r="C155" s="597"/>
      <c r="D155" s="597"/>
      <c r="E155" s="438" t="s">
        <v>2444</v>
      </c>
      <c r="F155" s="16" t="s">
        <v>14</v>
      </c>
      <c r="G155" s="70"/>
      <c r="H155" s="27" t="s">
        <v>203</v>
      </c>
      <c r="I155" s="509" t="str">
        <f t="shared" si="7"/>
        <v/>
      </c>
    </row>
    <row r="156" spans="1:11" ht="18" customHeight="1">
      <c r="A156" s="592"/>
      <c r="B156" s="13" t="s">
        <v>332</v>
      </c>
      <c r="C156" s="601" t="s">
        <v>88</v>
      </c>
      <c r="D156" s="601"/>
      <c r="E156" s="18" t="s">
        <v>89</v>
      </c>
      <c r="F156" s="16" t="s">
        <v>14</v>
      </c>
      <c r="G156" s="41"/>
      <c r="H156" s="27" t="s">
        <v>90</v>
      </c>
      <c r="I156" s="494" t="str">
        <f t="shared" si="7"/>
        <v/>
      </c>
    </row>
    <row r="157" spans="1:11" ht="18" customHeight="1">
      <c r="A157" s="592"/>
      <c r="B157" s="13" t="s">
        <v>335</v>
      </c>
      <c r="C157" s="619" t="s">
        <v>2349</v>
      </c>
      <c r="D157" s="46" t="s">
        <v>2355</v>
      </c>
      <c r="E157" s="18" t="s">
        <v>2357</v>
      </c>
      <c r="F157" s="16" t="s">
        <v>14</v>
      </c>
      <c r="G157" s="41"/>
      <c r="H157" s="27" t="s">
        <v>92</v>
      </c>
      <c r="I157" s="494" t="str">
        <f t="shared" si="7"/>
        <v/>
      </c>
    </row>
    <row r="158" spans="1:11" ht="18" customHeight="1">
      <c r="A158" s="592"/>
      <c r="B158" s="13" t="s">
        <v>338</v>
      </c>
      <c r="C158" s="620"/>
      <c r="D158" s="18" t="s">
        <v>2356</v>
      </c>
      <c r="E158" s="18" t="s">
        <v>2357</v>
      </c>
      <c r="F158" s="16" t="s">
        <v>14</v>
      </c>
      <c r="G158" s="41"/>
      <c r="H158" s="27" t="s">
        <v>92</v>
      </c>
      <c r="I158" s="494" t="str">
        <f t="shared" si="7"/>
        <v/>
      </c>
    </row>
    <row r="159" spans="1:11" ht="18" customHeight="1">
      <c r="A159" s="592"/>
      <c r="B159" s="13" t="s">
        <v>340</v>
      </c>
      <c r="C159" s="621"/>
      <c r="D159" s="18" t="s">
        <v>291</v>
      </c>
      <c r="E159" s="18" t="s">
        <v>341</v>
      </c>
      <c r="F159" s="16" t="s">
        <v>35</v>
      </c>
      <c r="G159" s="21"/>
      <c r="H159" s="27" t="s">
        <v>92</v>
      </c>
      <c r="I159" s="494">
        <f>SUM(I157:I158)</f>
        <v>0</v>
      </c>
    </row>
    <row r="160" spans="1:11" ht="18" customHeight="1">
      <c r="A160" s="592"/>
      <c r="B160" s="13" t="s">
        <v>342</v>
      </c>
      <c r="C160" s="597" t="s">
        <v>343</v>
      </c>
      <c r="D160" s="18" t="s">
        <v>344</v>
      </c>
      <c r="E160" s="18" t="s">
        <v>2358</v>
      </c>
      <c r="F160" s="16" t="s">
        <v>14</v>
      </c>
      <c r="G160" s="70"/>
      <c r="H160" s="27" t="s">
        <v>203</v>
      </c>
      <c r="I160" s="509" t="str">
        <f t="shared" si="7"/>
        <v/>
      </c>
    </row>
    <row r="161" spans="1:24" ht="18" customHeight="1">
      <c r="A161" s="592"/>
      <c r="B161" s="13" t="s">
        <v>346</v>
      </c>
      <c r="C161" s="597"/>
      <c r="D161" s="18" t="s">
        <v>347</v>
      </c>
      <c r="E161" s="18" t="s">
        <v>2388</v>
      </c>
      <c r="F161" s="16" t="s">
        <v>14</v>
      </c>
      <c r="G161" s="70"/>
      <c r="H161" s="27" t="s">
        <v>203</v>
      </c>
      <c r="I161" s="509" t="str">
        <f t="shared" si="7"/>
        <v/>
      </c>
    </row>
    <row r="162" spans="1:24" ht="18" customHeight="1">
      <c r="A162" s="593"/>
      <c r="B162" s="13" t="s">
        <v>348</v>
      </c>
      <c r="C162" s="597"/>
      <c r="D162" s="18" t="s">
        <v>349</v>
      </c>
      <c r="E162" s="18" t="s">
        <v>350</v>
      </c>
      <c r="F162" s="16" t="s">
        <v>35</v>
      </c>
      <c r="G162" s="79"/>
      <c r="H162" s="80" t="s">
        <v>351</v>
      </c>
      <c r="I162" s="510" t="e">
        <f>ROUND(I160/I161*100,0)/100</f>
        <v>#VALUE!</v>
      </c>
    </row>
    <row r="163" spans="1:24" ht="28.5" customHeight="1">
      <c r="A163" s="585" t="s">
        <v>352</v>
      </c>
      <c r="B163" s="476" t="s">
        <v>353</v>
      </c>
      <c r="C163" s="588" t="s">
        <v>354</v>
      </c>
      <c r="D163" s="477" t="s">
        <v>355</v>
      </c>
      <c r="E163" s="15" t="s">
        <v>2389</v>
      </c>
      <c r="F163" s="81" t="s">
        <v>356</v>
      </c>
      <c r="G163" s="68" t="s">
        <v>2374</v>
      </c>
      <c r="H163" s="493"/>
      <c r="I163" s="494" t="str">
        <f>IF(G163="※　選択してください。","　",G163)</f>
        <v>　</v>
      </c>
    </row>
    <row r="164" spans="1:24" ht="18" customHeight="1">
      <c r="A164" s="586"/>
      <c r="B164" s="476" t="s">
        <v>357</v>
      </c>
      <c r="C164" s="589"/>
      <c r="D164" s="477" t="s">
        <v>358</v>
      </c>
      <c r="E164" s="18" t="s">
        <v>158</v>
      </c>
      <c r="F164" s="81" t="s">
        <v>356</v>
      </c>
      <c r="G164" s="68" t="s">
        <v>2374</v>
      </c>
      <c r="H164" s="493"/>
      <c r="I164" s="494" t="str">
        <f>IF(G164="※　選択してください。","　",G164)</f>
        <v>　</v>
      </c>
    </row>
    <row r="165" spans="1:24" ht="18" customHeight="1">
      <c r="A165" s="587"/>
      <c r="B165" s="476" t="s">
        <v>359</v>
      </c>
      <c r="C165" s="590"/>
      <c r="D165" s="477" t="s">
        <v>360</v>
      </c>
      <c r="E165" s="18" t="s">
        <v>158</v>
      </c>
      <c r="F165" s="81" t="s">
        <v>361</v>
      </c>
      <c r="G165" s="68" t="s">
        <v>2374</v>
      </c>
      <c r="H165" s="493"/>
      <c r="I165" s="494" t="str">
        <f>IF(G165="※　選択してください。","　",G165)</f>
        <v>　</v>
      </c>
    </row>
    <row r="166" spans="1:24" ht="45.95" customHeight="1">
      <c r="A166" s="478" t="s">
        <v>2131</v>
      </c>
      <c r="B166" s="476" t="s">
        <v>2132</v>
      </c>
      <c r="C166" s="490" t="s">
        <v>2131</v>
      </c>
      <c r="D166" s="477" t="s">
        <v>2133</v>
      </c>
      <c r="E166" s="436" t="s">
        <v>2134</v>
      </c>
      <c r="F166" s="81" t="s">
        <v>2135</v>
      </c>
      <c r="G166" s="435"/>
      <c r="H166" s="82"/>
      <c r="I166" s="511" t="str">
        <f>IF(ISBLANK(G166),"",G166)</f>
        <v/>
      </c>
      <c r="L166" s="86"/>
      <c r="M166" s="86"/>
      <c r="N166" s="86"/>
      <c r="O166" s="86"/>
      <c r="P166" s="86"/>
      <c r="Q166" s="86"/>
    </row>
    <row r="167" spans="1:24" ht="45.75" customHeight="1">
      <c r="A167" s="83" t="s">
        <v>362</v>
      </c>
      <c r="B167" s="65" t="s">
        <v>363</v>
      </c>
      <c r="C167" s="18" t="s">
        <v>362</v>
      </c>
      <c r="D167" s="594" t="s">
        <v>2338</v>
      </c>
      <c r="E167" s="594"/>
      <c r="F167" s="16" t="s">
        <v>364</v>
      </c>
      <c r="G167" s="84"/>
      <c r="H167" s="85"/>
      <c r="I167" s="512"/>
    </row>
    <row r="168" spans="1:24" ht="45.95" customHeight="1" thickBot="1">
      <c r="A168" s="83" t="s">
        <v>365</v>
      </c>
      <c r="B168" s="65" t="s">
        <v>366</v>
      </c>
      <c r="C168" s="18" t="s">
        <v>365</v>
      </c>
      <c r="D168" s="17" t="s">
        <v>2336</v>
      </c>
      <c r="E168" s="87" t="s">
        <v>2431</v>
      </c>
      <c r="F168" s="16" t="s">
        <v>14</v>
      </c>
      <c r="G168" s="518"/>
      <c r="H168" s="27"/>
      <c r="I168" s="508" t="str">
        <f>IF(ISBLANK(G168),"",G168)</f>
        <v/>
      </c>
    </row>
    <row r="169" spans="1:24">
      <c r="A169" s="18"/>
      <c r="B169" s="18"/>
      <c r="C169" s="18"/>
      <c r="D169" s="18"/>
      <c r="E169" s="18"/>
      <c r="F169" s="18"/>
      <c r="G169" s="88"/>
      <c r="H169" s="89"/>
      <c r="I169" s="89"/>
      <c r="J169" s="91"/>
      <c r="K169" s="91"/>
      <c r="L169" s="91"/>
      <c r="M169" s="91"/>
      <c r="N169" s="91"/>
      <c r="O169" s="91"/>
      <c r="P169" s="91"/>
      <c r="Q169" s="91"/>
      <c r="R169" s="91"/>
      <c r="S169" s="91"/>
      <c r="T169" s="91"/>
      <c r="U169" s="91"/>
      <c r="V169" s="91"/>
      <c r="W169" s="91"/>
      <c r="X169" s="91"/>
    </row>
    <row r="170" spans="1:24">
      <c r="A170" s="90"/>
      <c r="B170" s="90"/>
      <c r="C170" s="90"/>
      <c r="D170" s="90"/>
      <c r="E170" s="90"/>
      <c r="F170" s="90"/>
      <c r="G170" s="91"/>
      <c r="H170" s="91"/>
      <c r="I170" s="91"/>
      <c r="J170" s="91"/>
      <c r="K170" s="91"/>
      <c r="L170" s="91"/>
      <c r="M170" s="91"/>
      <c r="N170" s="91"/>
      <c r="O170" s="91"/>
      <c r="P170" s="91"/>
      <c r="Q170" s="91"/>
      <c r="R170" s="91"/>
      <c r="S170" s="91"/>
      <c r="T170" s="91"/>
      <c r="U170" s="91"/>
      <c r="V170" s="91"/>
      <c r="W170" s="91"/>
      <c r="X170" s="91"/>
    </row>
    <row r="171" spans="1:24">
      <c r="A171" s="90"/>
      <c r="B171" s="90"/>
      <c r="C171" s="90"/>
      <c r="D171" s="92" t="s">
        <v>15</v>
      </c>
      <c r="E171" s="90"/>
      <c r="F171" s="90"/>
      <c r="G171" s="91"/>
      <c r="H171" s="91"/>
      <c r="I171" s="91"/>
      <c r="J171" s="91"/>
      <c r="K171" s="91"/>
      <c r="L171" s="91"/>
      <c r="M171" s="91"/>
      <c r="N171" s="91"/>
      <c r="O171" s="91"/>
      <c r="P171" s="91"/>
      <c r="Q171" s="91"/>
      <c r="R171" s="91"/>
      <c r="S171" s="91"/>
      <c r="T171" s="91"/>
      <c r="U171" s="91"/>
      <c r="V171" s="91"/>
      <c r="W171" s="91"/>
      <c r="X171" s="91"/>
    </row>
    <row r="172" spans="1:24">
      <c r="A172" s="90"/>
      <c r="B172" s="90"/>
      <c r="C172" s="90"/>
      <c r="D172" s="92" t="s">
        <v>367</v>
      </c>
      <c r="E172" s="90"/>
      <c r="F172" s="90"/>
      <c r="G172" s="91"/>
      <c r="H172" s="91"/>
      <c r="I172" s="91"/>
      <c r="J172" s="91"/>
      <c r="K172" s="91"/>
      <c r="L172" s="91"/>
      <c r="M172" s="91"/>
      <c r="N172" s="91"/>
      <c r="O172" s="91"/>
      <c r="P172" s="91"/>
      <c r="Q172" s="91"/>
      <c r="R172" s="91"/>
      <c r="S172" s="91"/>
      <c r="T172" s="91"/>
      <c r="U172" s="91"/>
      <c r="V172" s="91"/>
      <c r="W172" s="91"/>
      <c r="X172" s="91"/>
    </row>
    <row r="173" spans="1:24">
      <c r="A173" s="90"/>
      <c r="B173" s="90"/>
      <c r="C173" s="90"/>
      <c r="D173" s="92" t="s">
        <v>368</v>
      </c>
      <c r="E173" s="90"/>
      <c r="F173" s="90"/>
      <c r="G173" s="91"/>
      <c r="H173" s="91"/>
      <c r="I173" s="91"/>
      <c r="J173" s="91"/>
      <c r="K173" s="91"/>
      <c r="L173" s="91"/>
      <c r="M173" s="91"/>
      <c r="N173" s="91"/>
      <c r="O173" s="91"/>
      <c r="P173" s="91"/>
      <c r="Q173" s="91"/>
      <c r="R173" s="91"/>
      <c r="S173" s="91"/>
      <c r="T173" s="91"/>
      <c r="U173" s="91"/>
      <c r="V173" s="91"/>
      <c r="W173" s="91"/>
      <c r="X173" s="91"/>
    </row>
    <row r="174" spans="1:24">
      <c r="A174" s="90"/>
      <c r="B174" s="90"/>
      <c r="C174" s="90"/>
      <c r="D174" s="92" t="s">
        <v>369</v>
      </c>
      <c r="E174" s="90"/>
      <c r="F174" s="90"/>
      <c r="G174" s="91"/>
      <c r="H174" s="91"/>
      <c r="I174" s="91"/>
      <c r="J174" s="91"/>
      <c r="K174" s="91"/>
      <c r="L174" s="91"/>
      <c r="M174" s="91"/>
      <c r="N174" s="91"/>
      <c r="O174" s="91"/>
      <c r="P174" s="91"/>
      <c r="Q174" s="91"/>
      <c r="R174" s="91"/>
      <c r="S174" s="91"/>
      <c r="T174" s="91"/>
      <c r="U174" s="91"/>
      <c r="V174" s="91"/>
      <c r="W174" s="91"/>
      <c r="X174" s="91"/>
    </row>
    <row r="175" spans="1:24">
      <c r="A175" s="90"/>
      <c r="B175" s="90"/>
      <c r="C175" s="90"/>
      <c r="D175" s="92" t="s">
        <v>15</v>
      </c>
      <c r="E175" s="90"/>
      <c r="F175" s="90"/>
      <c r="G175" s="91"/>
      <c r="H175" s="91"/>
      <c r="I175" s="91"/>
      <c r="J175" s="91"/>
      <c r="K175" s="91"/>
      <c r="L175" s="91"/>
      <c r="M175" s="91"/>
      <c r="N175" s="91"/>
      <c r="O175" s="91"/>
      <c r="P175" s="91"/>
      <c r="Q175" s="91"/>
      <c r="R175" s="91"/>
      <c r="S175" s="91"/>
      <c r="T175" s="91"/>
      <c r="U175" s="91"/>
      <c r="V175" s="91"/>
      <c r="W175" s="91"/>
      <c r="X175" s="91"/>
    </row>
    <row r="176" spans="1:24">
      <c r="A176" s="90"/>
      <c r="B176" s="90"/>
      <c r="C176" s="90"/>
      <c r="D176" s="92" t="s">
        <v>370</v>
      </c>
      <c r="E176" s="90"/>
      <c r="F176" s="90"/>
      <c r="G176" s="91"/>
      <c r="H176" s="91"/>
      <c r="I176" s="91"/>
      <c r="J176" s="91"/>
      <c r="K176" s="91"/>
      <c r="L176" s="91"/>
      <c r="M176" s="91"/>
      <c r="N176" s="91"/>
      <c r="O176" s="91"/>
      <c r="P176" s="91"/>
      <c r="Q176" s="91"/>
      <c r="R176" s="91"/>
      <c r="S176" s="91"/>
      <c r="T176" s="91"/>
      <c r="U176" s="91"/>
      <c r="V176" s="91"/>
      <c r="W176" s="91"/>
      <c r="X176" s="91"/>
    </row>
    <row r="177" spans="1:24">
      <c r="A177" s="90"/>
      <c r="B177" s="90"/>
      <c r="C177" s="90"/>
      <c r="D177" s="92" t="s">
        <v>371</v>
      </c>
      <c r="E177" s="90"/>
      <c r="F177" s="90"/>
      <c r="G177" s="91"/>
      <c r="H177" s="91"/>
      <c r="I177" s="91"/>
      <c r="J177" s="91"/>
      <c r="K177" s="91"/>
      <c r="L177" s="91"/>
      <c r="M177" s="91"/>
      <c r="N177" s="91"/>
      <c r="O177" s="91"/>
      <c r="P177" s="91"/>
      <c r="Q177" s="91"/>
      <c r="R177" s="91"/>
      <c r="S177" s="91"/>
      <c r="T177" s="91"/>
      <c r="U177" s="91"/>
      <c r="V177" s="91"/>
      <c r="W177" s="91"/>
      <c r="X177" s="91"/>
    </row>
    <row r="178" spans="1:24">
      <c r="A178" s="90"/>
      <c r="B178" s="90"/>
      <c r="C178" s="90"/>
      <c r="D178" s="92" t="s">
        <v>372</v>
      </c>
      <c r="E178" s="90"/>
      <c r="F178" s="90"/>
      <c r="G178" s="91"/>
      <c r="H178" s="91"/>
      <c r="I178" s="91"/>
      <c r="J178" s="91"/>
      <c r="K178" s="91"/>
      <c r="L178" s="91"/>
      <c r="M178" s="91"/>
      <c r="N178" s="91"/>
      <c r="O178" s="91"/>
      <c r="P178" s="91"/>
      <c r="Q178" s="91"/>
      <c r="R178" s="91"/>
      <c r="S178" s="91"/>
      <c r="T178" s="91"/>
      <c r="U178" s="91"/>
      <c r="V178" s="91"/>
      <c r="W178" s="91"/>
      <c r="X178" s="91"/>
    </row>
    <row r="179" spans="1:24">
      <c r="A179" s="90"/>
      <c r="B179" s="90"/>
      <c r="C179" s="90"/>
      <c r="D179" s="92" t="s">
        <v>15</v>
      </c>
      <c r="E179" s="90"/>
      <c r="F179" s="90"/>
      <c r="G179" s="91"/>
      <c r="H179" s="91"/>
      <c r="I179" s="91"/>
      <c r="J179" s="91"/>
      <c r="K179" s="91"/>
      <c r="L179" s="91"/>
      <c r="M179" s="91"/>
      <c r="N179" s="91"/>
      <c r="O179" s="91"/>
      <c r="P179" s="91"/>
      <c r="Q179" s="91"/>
      <c r="R179" s="91"/>
      <c r="S179" s="91"/>
      <c r="T179" s="91"/>
      <c r="U179" s="91"/>
      <c r="V179" s="91"/>
      <c r="W179" s="91"/>
      <c r="X179" s="91"/>
    </row>
    <row r="180" spans="1:24">
      <c r="A180" s="90"/>
      <c r="B180" s="90"/>
      <c r="C180" s="90"/>
      <c r="D180" s="92" t="s">
        <v>373</v>
      </c>
      <c r="E180" s="90"/>
      <c r="F180" s="90"/>
      <c r="G180" s="91"/>
      <c r="H180" s="91"/>
      <c r="I180" s="91"/>
      <c r="J180" s="91"/>
      <c r="K180" s="91"/>
      <c r="L180" s="91"/>
      <c r="M180" s="91"/>
      <c r="N180" s="91"/>
      <c r="O180" s="91"/>
      <c r="P180" s="91"/>
      <c r="Q180" s="91"/>
      <c r="R180" s="91"/>
      <c r="S180" s="91"/>
      <c r="T180" s="91"/>
      <c r="U180" s="91"/>
      <c r="V180" s="91"/>
      <c r="W180" s="91"/>
      <c r="X180" s="91"/>
    </row>
    <row r="181" spans="1:24">
      <c r="A181" s="90"/>
      <c r="B181" s="90"/>
      <c r="C181" s="90"/>
      <c r="D181" s="92" t="s">
        <v>374</v>
      </c>
      <c r="E181" s="90"/>
      <c r="F181" s="90"/>
      <c r="G181" s="91"/>
      <c r="H181" s="91"/>
      <c r="I181" s="91"/>
      <c r="J181" s="91"/>
      <c r="K181" s="91"/>
      <c r="L181" s="91"/>
      <c r="M181" s="91"/>
      <c r="N181" s="91"/>
      <c r="O181" s="91"/>
      <c r="P181" s="91"/>
      <c r="Q181" s="91"/>
      <c r="R181" s="91"/>
      <c r="S181" s="91"/>
      <c r="T181" s="91"/>
      <c r="U181" s="91"/>
      <c r="V181" s="91"/>
      <c r="W181" s="91"/>
      <c r="X181" s="91"/>
    </row>
    <row r="182" spans="1:24">
      <c r="A182" s="90"/>
      <c r="B182" s="90"/>
      <c r="C182" s="90"/>
      <c r="D182" s="92" t="s">
        <v>372</v>
      </c>
      <c r="E182" s="90"/>
      <c r="F182" s="90"/>
      <c r="G182" s="91"/>
      <c r="H182" s="91"/>
      <c r="I182" s="91"/>
      <c r="J182" s="91"/>
      <c r="K182" s="91"/>
      <c r="L182" s="91"/>
      <c r="M182" s="91"/>
      <c r="N182" s="91"/>
      <c r="O182" s="91"/>
      <c r="P182" s="91"/>
      <c r="Q182" s="91"/>
      <c r="R182" s="91"/>
      <c r="S182" s="91"/>
      <c r="T182" s="91"/>
      <c r="U182" s="91"/>
      <c r="V182" s="91"/>
      <c r="W182" s="91"/>
      <c r="X182" s="91"/>
    </row>
    <row r="183" spans="1:24">
      <c r="A183" s="90"/>
      <c r="B183" s="90"/>
      <c r="C183" s="90"/>
      <c r="D183" s="92" t="s">
        <v>15</v>
      </c>
      <c r="E183" s="90"/>
      <c r="F183" s="90"/>
      <c r="G183" s="91"/>
      <c r="H183" s="91"/>
      <c r="I183" s="91"/>
      <c r="J183" s="91"/>
      <c r="K183" s="91"/>
      <c r="L183" s="91"/>
      <c r="M183" s="91"/>
      <c r="N183" s="91"/>
      <c r="O183" s="91"/>
      <c r="P183" s="91"/>
      <c r="Q183" s="91"/>
      <c r="R183" s="91"/>
      <c r="S183" s="91"/>
      <c r="T183" s="91"/>
      <c r="U183" s="91"/>
      <c r="V183" s="91"/>
      <c r="W183" s="91"/>
      <c r="X183" s="91"/>
    </row>
    <row r="184" spans="1:24">
      <c r="A184" s="90"/>
      <c r="B184" s="90"/>
      <c r="C184" s="90"/>
      <c r="D184" s="92" t="s">
        <v>375</v>
      </c>
      <c r="E184" s="90"/>
      <c r="F184" s="90"/>
      <c r="G184" s="91"/>
      <c r="H184" s="91"/>
      <c r="I184" s="91"/>
      <c r="J184" s="91"/>
      <c r="K184" s="91"/>
      <c r="L184" s="91"/>
      <c r="M184" s="91"/>
      <c r="N184" s="91"/>
      <c r="O184" s="91"/>
      <c r="P184" s="91"/>
      <c r="Q184" s="91"/>
      <c r="R184" s="91"/>
      <c r="S184" s="91"/>
      <c r="T184" s="91"/>
      <c r="U184" s="91"/>
      <c r="V184" s="91"/>
      <c r="W184" s="91"/>
      <c r="X184" s="91"/>
    </row>
    <row r="185" spans="1:24">
      <c r="A185" s="90"/>
      <c r="B185" s="90"/>
      <c r="C185" s="90"/>
      <c r="D185" s="92" t="s">
        <v>376</v>
      </c>
      <c r="E185" s="90"/>
      <c r="F185" s="90"/>
      <c r="G185" s="91"/>
      <c r="H185" s="91"/>
      <c r="I185" s="91"/>
      <c r="J185" s="91"/>
      <c r="K185" s="91"/>
      <c r="L185" s="91"/>
      <c r="M185" s="91"/>
      <c r="N185" s="91"/>
      <c r="O185" s="91"/>
      <c r="P185" s="91"/>
      <c r="Q185" s="91"/>
      <c r="R185" s="91"/>
      <c r="S185" s="91"/>
      <c r="T185" s="91"/>
      <c r="U185" s="91"/>
      <c r="V185" s="91"/>
      <c r="W185" s="91"/>
      <c r="X185" s="91"/>
    </row>
    <row r="186" spans="1:24">
      <c r="A186" s="90"/>
      <c r="B186" s="90"/>
      <c r="C186" s="90"/>
      <c r="D186" s="92" t="s">
        <v>372</v>
      </c>
      <c r="E186" s="90"/>
      <c r="F186" s="90"/>
      <c r="G186" s="91"/>
      <c r="H186" s="91"/>
      <c r="I186" s="91"/>
      <c r="J186" s="91"/>
      <c r="K186" s="91"/>
      <c r="L186" s="91"/>
      <c r="M186" s="91"/>
      <c r="N186" s="91"/>
      <c r="O186" s="91"/>
      <c r="P186" s="91"/>
      <c r="Q186" s="91"/>
      <c r="R186" s="91"/>
      <c r="S186" s="91"/>
      <c r="T186" s="91"/>
      <c r="U186" s="91"/>
      <c r="V186" s="91"/>
      <c r="W186" s="91"/>
      <c r="X186" s="91"/>
    </row>
    <row r="187" spans="1:24">
      <c r="A187" s="90"/>
      <c r="B187" s="90"/>
      <c r="C187" s="90"/>
      <c r="D187" s="92" t="s">
        <v>15</v>
      </c>
      <c r="E187" s="90"/>
      <c r="F187" s="90"/>
      <c r="G187" s="91"/>
      <c r="H187" s="91"/>
      <c r="I187" s="91"/>
      <c r="J187" s="91"/>
      <c r="K187" s="91"/>
      <c r="L187" s="91"/>
      <c r="M187" s="91"/>
      <c r="N187" s="91"/>
      <c r="O187" s="91"/>
      <c r="P187" s="91"/>
      <c r="Q187" s="91"/>
      <c r="R187" s="91"/>
      <c r="S187" s="91"/>
      <c r="T187" s="91"/>
      <c r="U187" s="91"/>
      <c r="V187" s="91"/>
      <c r="W187" s="91"/>
      <c r="X187" s="91"/>
    </row>
    <row r="188" spans="1:24">
      <c r="A188" s="90"/>
      <c r="B188" s="90"/>
      <c r="C188" s="90"/>
      <c r="D188" s="92" t="s">
        <v>377</v>
      </c>
      <c r="E188" s="90"/>
      <c r="F188" s="90"/>
      <c r="G188" s="91"/>
      <c r="H188" s="91"/>
      <c r="I188" s="91"/>
      <c r="J188" s="91"/>
      <c r="K188" s="91"/>
      <c r="L188" s="91"/>
      <c r="M188" s="91"/>
      <c r="N188" s="91"/>
      <c r="O188" s="91"/>
      <c r="P188" s="91"/>
      <c r="Q188" s="91"/>
      <c r="R188" s="91"/>
      <c r="S188" s="91"/>
      <c r="T188" s="91"/>
      <c r="U188" s="91"/>
      <c r="V188" s="91"/>
      <c r="W188" s="91"/>
      <c r="X188" s="91"/>
    </row>
    <row r="189" spans="1:24">
      <c r="A189" s="90"/>
      <c r="B189" s="90"/>
      <c r="C189" s="90"/>
      <c r="D189" s="92" t="s">
        <v>378</v>
      </c>
      <c r="E189" s="90"/>
      <c r="F189" s="90"/>
      <c r="G189" s="91"/>
      <c r="H189" s="91"/>
      <c r="I189" s="91"/>
      <c r="J189" s="91"/>
      <c r="K189" s="91"/>
      <c r="L189" s="91"/>
      <c r="M189" s="91"/>
      <c r="N189" s="91"/>
      <c r="O189" s="91"/>
      <c r="P189" s="91"/>
      <c r="Q189" s="91"/>
      <c r="R189" s="91"/>
      <c r="S189" s="91"/>
      <c r="T189" s="91"/>
      <c r="U189" s="91"/>
      <c r="V189" s="91"/>
      <c r="W189" s="91"/>
      <c r="X189" s="91"/>
    </row>
    <row r="190" spans="1:24">
      <c r="A190" s="90"/>
      <c r="B190" s="90"/>
      <c r="C190" s="90"/>
      <c r="D190" s="92" t="s">
        <v>379</v>
      </c>
      <c r="E190" s="90"/>
      <c r="F190" s="90"/>
      <c r="G190" s="91"/>
      <c r="H190" s="91"/>
      <c r="I190" s="91"/>
      <c r="J190" s="91"/>
      <c r="K190" s="91"/>
      <c r="L190" s="91"/>
      <c r="M190" s="91"/>
      <c r="N190" s="91"/>
      <c r="O190" s="91"/>
      <c r="P190" s="91"/>
      <c r="Q190" s="91"/>
      <c r="R190" s="91"/>
      <c r="S190" s="91"/>
      <c r="T190" s="91"/>
      <c r="U190" s="91"/>
      <c r="V190" s="91"/>
      <c r="W190" s="91"/>
      <c r="X190" s="91"/>
    </row>
    <row r="191" spans="1:24">
      <c r="A191" s="90"/>
      <c r="B191" s="90"/>
      <c r="C191" s="90"/>
      <c r="D191" s="92" t="s">
        <v>372</v>
      </c>
      <c r="E191" s="90"/>
      <c r="F191" s="90"/>
      <c r="G191" s="91"/>
      <c r="H191" s="91"/>
      <c r="I191" s="91"/>
      <c r="J191" s="91"/>
      <c r="K191" s="91"/>
      <c r="L191" s="91"/>
      <c r="M191" s="91"/>
      <c r="N191" s="91"/>
      <c r="O191" s="91"/>
      <c r="P191" s="91"/>
      <c r="Q191" s="91"/>
      <c r="R191" s="91"/>
      <c r="S191" s="91"/>
      <c r="T191" s="91"/>
      <c r="U191" s="91"/>
      <c r="V191" s="91"/>
      <c r="W191" s="91"/>
      <c r="X191" s="91"/>
    </row>
    <row r="192" spans="1:24">
      <c r="A192" s="90"/>
      <c r="B192" s="90"/>
      <c r="C192" s="90"/>
      <c r="D192" s="92" t="s">
        <v>15</v>
      </c>
      <c r="E192" s="90"/>
      <c r="F192" s="90"/>
      <c r="G192" s="91"/>
      <c r="H192" s="91"/>
      <c r="I192" s="91"/>
      <c r="J192" s="91"/>
      <c r="K192" s="91"/>
      <c r="L192" s="91"/>
      <c r="M192" s="91"/>
      <c r="N192" s="91"/>
      <c r="O192" s="91"/>
      <c r="P192" s="91"/>
      <c r="Q192" s="91"/>
      <c r="R192" s="91"/>
      <c r="S192" s="91"/>
      <c r="T192" s="91"/>
      <c r="U192" s="91"/>
      <c r="V192" s="91"/>
      <c r="W192" s="91"/>
      <c r="X192" s="91"/>
    </row>
    <row r="193" spans="1:24">
      <c r="A193" s="90"/>
      <c r="B193" s="90"/>
      <c r="C193" s="90"/>
      <c r="D193" s="92" t="s">
        <v>380</v>
      </c>
      <c r="E193" s="90"/>
      <c r="F193" s="90"/>
      <c r="G193" s="91"/>
      <c r="H193" s="91"/>
      <c r="I193" s="91"/>
      <c r="J193" s="91"/>
      <c r="K193" s="91"/>
      <c r="L193" s="91"/>
      <c r="M193" s="91"/>
      <c r="N193" s="91"/>
      <c r="O193" s="91"/>
      <c r="P193" s="91"/>
      <c r="Q193" s="91"/>
      <c r="R193" s="91"/>
      <c r="S193" s="91"/>
      <c r="T193" s="91"/>
      <c r="U193" s="91"/>
      <c r="V193" s="91"/>
      <c r="W193" s="91"/>
      <c r="X193" s="91"/>
    </row>
    <row r="194" spans="1:24">
      <c r="A194" s="90"/>
      <c r="B194" s="90"/>
      <c r="C194" s="90"/>
      <c r="D194" s="92" t="s">
        <v>381</v>
      </c>
      <c r="E194" s="90"/>
      <c r="F194" s="90"/>
      <c r="G194" s="91"/>
      <c r="H194" s="91"/>
      <c r="I194" s="91"/>
      <c r="J194" s="91"/>
      <c r="K194" s="91"/>
      <c r="L194" s="91"/>
      <c r="M194" s="91"/>
      <c r="N194" s="91"/>
      <c r="O194" s="91"/>
      <c r="P194" s="91"/>
      <c r="Q194" s="91"/>
      <c r="R194" s="91"/>
      <c r="S194" s="91"/>
      <c r="T194" s="91"/>
      <c r="U194" s="91"/>
      <c r="V194" s="91"/>
      <c r="W194" s="91"/>
      <c r="X194" s="91"/>
    </row>
    <row r="195" spans="1:24">
      <c r="A195" s="90"/>
      <c r="B195" s="90"/>
      <c r="C195" s="90"/>
      <c r="D195" s="92" t="s">
        <v>372</v>
      </c>
      <c r="E195" s="90"/>
      <c r="F195" s="90"/>
      <c r="G195" s="91"/>
      <c r="H195" s="91"/>
      <c r="I195" s="91"/>
      <c r="J195" s="91"/>
      <c r="K195" s="91"/>
      <c r="L195" s="91"/>
      <c r="M195" s="91"/>
      <c r="N195" s="91"/>
      <c r="O195" s="91"/>
      <c r="P195" s="91"/>
      <c r="Q195" s="91"/>
      <c r="R195" s="91"/>
      <c r="S195" s="91"/>
      <c r="T195" s="91"/>
      <c r="U195" s="91"/>
      <c r="V195" s="91"/>
      <c r="W195" s="91"/>
      <c r="X195" s="91"/>
    </row>
    <row r="196" spans="1:24">
      <c r="A196" s="90"/>
      <c r="B196" s="90"/>
      <c r="C196" s="90"/>
      <c r="D196" s="92" t="s">
        <v>15</v>
      </c>
      <c r="E196" s="90"/>
      <c r="F196" s="90"/>
      <c r="G196" s="91"/>
      <c r="H196" s="91"/>
      <c r="I196" s="91"/>
      <c r="J196" s="91"/>
      <c r="K196" s="91"/>
      <c r="L196" s="91"/>
      <c r="M196" s="91"/>
      <c r="N196" s="91"/>
      <c r="O196" s="91"/>
      <c r="P196" s="91"/>
      <c r="Q196" s="91"/>
      <c r="R196" s="91"/>
      <c r="S196" s="91"/>
      <c r="T196" s="91"/>
      <c r="U196" s="91"/>
      <c r="V196" s="91"/>
      <c r="W196" s="91"/>
      <c r="X196" s="91"/>
    </row>
    <row r="197" spans="1:24">
      <c r="A197" s="90"/>
      <c r="B197" s="90"/>
      <c r="C197" s="90"/>
      <c r="D197" s="92" t="s">
        <v>382</v>
      </c>
      <c r="E197" s="90"/>
      <c r="F197" s="90"/>
      <c r="G197" s="91"/>
      <c r="H197" s="91"/>
      <c r="I197" s="91"/>
      <c r="J197" s="91"/>
      <c r="K197" s="91"/>
      <c r="L197" s="91"/>
      <c r="M197" s="91"/>
      <c r="N197" s="91"/>
      <c r="O197" s="91"/>
      <c r="P197" s="91"/>
      <c r="Q197" s="91"/>
      <c r="R197" s="91"/>
      <c r="S197" s="91"/>
      <c r="T197" s="91"/>
      <c r="U197" s="91"/>
      <c r="V197" s="91"/>
      <c r="W197" s="91"/>
      <c r="X197" s="91"/>
    </row>
    <row r="198" spans="1:24">
      <c r="A198" s="90"/>
      <c r="B198" s="90"/>
      <c r="C198" s="90"/>
      <c r="D198" s="92" t="s">
        <v>381</v>
      </c>
      <c r="E198" s="90"/>
      <c r="F198" s="90"/>
      <c r="G198" s="91"/>
      <c r="H198" s="91"/>
      <c r="I198" s="91"/>
      <c r="J198" s="91"/>
      <c r="K198" s="91"/>
      <c r="L198" s="91"/>
      <c r="M198" s="91"/>
      <c r="N198" s="91"/>
      <c r="O198" s="91"/>
      <c r="P198" s="91"/>
      <c r="Q198" s="91"/>
      <c r="R198" s="91"/>
      <c r="S198" s="91"/>
      <c r="T198" s="91"/>
      <c r="U198" s="91"/>
      <c r="V198" s="91"/>
      <c r="W198" s="91"/>
      <c r="X198" s="91"/>
    </row>
    <row r="199" spans="1:24">
      <c r="A199" s="90"/>
      <c r="B199" s="90"/>
      <c r="C199" s="90"/>
      <c r="D199" s="92" t="s">
        <v>372</v>
      </c>
      <c r="E199" s="90"/>
      <c r="F199" s="90"/>
      <c r="G199" s="91"/>
      <c r="H199" s="91"/>
      <c r="I199" s="91"/>
      <c r="J199" s="91"/>
      <c r="K199" s="91"/>
      <c r="L199" s="91"/>
      <c r="M199" s="91"/>
      <c r="N199" s="91"/>
      <c r="O199" s="91"/>
      <c r="P199" s="91"/>
      <c r="Q199" s="91"/>
      <c r="R199" s="91"/>
      <c r="S199" s="91"/>
      <c r="T199" s="91"/>
      <c r="U199" s="91"/>
      <c r="V199" s="91"/>
      <c r="W199" s="91"/>
      <c r="X199" s="91"/>
    </row>
    <row r="200" spans="1:24">
      <c r="A200" s="90"/>
      <c r="B200" s="90"/>
      <c r="C200" s="90"/>
      <c r="D200" s="92" t="s">
        <v>15</v>
      </c>
      <c r="E200" s="90"/>
      <c r="F200" s="90"/>
      <c r="G200" s="91"/>
      <c r="H200" s="91"/>
      <c r="I200" s="91"/>
      <c r="J200" s="91"/>
      <c r="K200" s="91"/>
      <c r="L200" s="91"/>
      <c r="M200" s="91"/>
      <c r="N200" s="91"/>
      <c r="O200" s="91"/>
      <c r="P200" s="91"/>
      <c r="Q200" s="91"/>
      <c r="R200" s="91"/>
      <c r="S200" s="91"/>
      <c r="T200" s="91"/>
      <c r="U200" s="91"/>
      <c r="V200" s="91"/>
      <c r="W200" s="91"/>
      <c r="X200" s="91"/>
    </row>
    <row r="201" spans="1:24">
      <c r="A201" s="90"/>
      <c r="B201" s="90"/>
      <c r="C201" s="90"/>
      <c r="D201" s="92" t="s">
        <v>370</v>
      </c>
      <c r="E201" s="90"/>
      <c r="F201" s="90"/>
      <c r="G201" s="91"/>
      <c r="H201" s="91"/>
      <c r="I201" s="91"/>
      <c r="J201" s="91"/>
      <c r="K201" s="91"/>
      <c r="L201" s="91"/>
      <c r="M201" s="91"/>
      <c r="N201" s="91"/>
      <c r="O201" s="91"/>
      <c r="P201" s="91"/>
      <c r="Q201" s="91"/>
      <c r="R201" s="91"/>
      <c r="S201" s="91"/>
      <c r="T201" s="91"/>
      <c r="U201" s="91"/>
      <c r="V201" s="91"/>
      <c r="W201" s="91"/>
      <c r="X201" s="91"/>
    </row>
    <row r="202" spans="1:24">
      <c r="A202" s="90"/>
      <c r="B202" s="90"/>
      <c r="C202" s="90"/>
      <c r="D202" s="92" t="s">
        <v>371</v>
      </c>
      <c r="E202" s="90"/>
      <c r="F202" s="90"/>
      <c r="G202" s="91"/>
      <c r="H202" s="91"/>
      <c r="I202" s="91"/>
      <c r="J202" s="91"/>
      <c r="K202" s="91"/>
      <c r="L202" s="91"/>
      <c r="M202" s="91"/>
      <c r="N202" s="91"/>
      <c r="O202" s="91"/>
      <c r="P202" s="91"/>
      <c r="Q202" s="91"/>
      <c r="R202" s="91"/>
      <c r="S202" s="91"/>
      <c r="T202" s="91"/>
      <c r="U202" s="91"/>
      <c r="V202" s="91"/>
      <c r="W202" s="91"/>
      <c r="X202" s="91"/>
    </row>
    <row r="203" spans="1:24">
      <c r="A203" s="90"/>
      <c r="B203" s="90"/>
      <c r="C203" s="90"/>
      <c r="D203" s="92" t="s">
        <v>383</v>
      </c>
      <c r="E203" s="90"/>
      <c r="F203" s="90"/>
      <c r="G203" s="91"/>
      <c r="H203" s="91"/>
      <c r="I203" s="91"/>
      <c r="J203" s="91"/>
      <c r="K203" s="91"/>
      <c r="L203" s="91"/>
      <c r="M203" s="91"/>
      <c r="N203" s="91"/>
      <c r="O203" s="91"/>
      <c r="P203" s="91"/>
      <c r="Q203" s="91"/>
      <c r="R203" s="91"/>
      <c r="S203" s="91"/>
      <c r="T203" s="91"/>
      <c r="U203" s="91"/>
      <c r="V203" s="91"/>
      <c r="W203" s="91"/>
      <c r="X203" s="91"/>
    </row>
    <row r="204" spans="1:24">
      <c r="A204" s="90"/>
      <c r="B204" s="90"/>
      <c r="C204" s="90"/>
      <c r="D204" s="92" t="s">
        <v>372</v>
      </c>
      <c r="E204" s="90"/>
      <c r="F204" s="90"/>
      <c r="G204" s="91"/>
      <c r="H204" s="91"/>
      <c r="I204" s="91"/>
      <c r="J204" s="91"/>
      <c r="K204" s="91"/>
      <c r="L204" s="91"/>
      <c r="M204" s="91"/>
      <c r="N204" s="91"/>
      <c r="O204" s="91"/>
      <c r="P204" s="91"/>
      <c r="Q204" s="91"/>
      <c r="R204" s="91"/>
      <c r="S204" s="91"/>
      <c r="T204" s="91"/>
      <c r="U204" s="91"/>
      <c r="V204" s="91"/>
      <c r="W204" s="91"/>
      <c r="X204" s="91"/>
    </row>
    <row r="205" spans="1:24">
      <c r="A205" s="90"/>
      <c r="B205" s="90"/>
      <c r="C205" s="90"/>
      <c r="D205" s="92" t="s">
        <v>15</v>
      </c>
      <c r="E205" s="90"/>
      <c r="F205" s="90"/>
      <c r="G205" s="91"/>
      <c r="H205" s="91"/>
      <c r="I205" s="91"/>
      <c r="J205" s="91"/>
      <c r="K205" s="91"/>
      <c r="L205" s="91"/>
      <c r="M205" s="91"/>
      <c r="N205" s="91"/>
      <c r="O205" s="91"/>
      <c r="P205" s="91"/>
      <c r="Q205" s="91"/>
      <c r="R205" s="91"/>
      <c r="S205" s="91"/>
      <c r="T205" s="91"/>
      <c r="U205" s="91"/>
      <c r="V205" s="91"/>
      <c r="W205" s="91"/>
      <c r="X205" s="91"/>
    </row>
    <row r="206" spans="1:24">
      <c r="A206" s="90"/>
      <c r="B206" s="90"/>
      <c r="C206" s="90"/>
      <c r="D206" s="92" t="s">
        <v>384</v>
      </c>
      <c r="E206" s="90"/>
      <c r="F206" s="90"/>
      <c r="G206" s="91"/>
      <c r="H206" s="91"/>
      <c r="I206" s="91"/>
      <c r="J206" s="91"/>
      <c r="K206" s="91"/>
      <c r="L206" s="91"/>
      <c r="M206" s="91"/>
      <c r="N206" s="91"/>
      <c r="O206" s="91"/>
      <c r="P206" s="91"/>
      <c r="Q206" s="91"/>
      <c r="R206" s="91"/>
      <c r="S206" s="91"/>
      <c r="T206" s="91"/>
      <c r="U206" s="91"/>
      <c r="V206" s="91"/>
      <c r="W206" s="91"/>
      <c r="X206" s="91"/>
    </row>
    <row r="207" spans="1:24">
      <c r="A207" s="90"/>
      <c r="B207" s="90"/>
      <c r="C207" s="90"/>
      <c r="D207" s="92" t="s">
        <v>385</v>
      </c>
      <c r="E207" s="90"/>
      <c r="F207" s="90"/>
      <c r="G207" s="91"/>
      <c r="H207" s="91"/>
      <c r="I207" s="91"/>
      <c r="J207" s="91"/>
      <c r="K207" s="91"/>
      <c r="L207" s="91"/>
      <c r="M207" s="91"/>
      <c r="N207" s="91"/>
      <c r="O207" s="91"/>
      <c r="P207" s="91"/>
      <c r="Q207" s="91"/>
      <c r="R207" s="91"/>
      <c r="S207" s="91"/>
      <c r="T207" s="91"/>
      <c r="U207" s="91"/>
      <c r="V207" s="91"/>
      <c r="W207" s="91"/>
      <c r="X207" s="91"/>
    </row>
    <row r="208" spans="1:24">
      <c r="A208" s="90"/>
      <c r="B208" s="90"/>
      <c r="C208" s="90"/>
      <c r="D208" s="92" t="s">
        <v>372</v>
      </c>
      <c r="E208" s="90"/>
      <c r="F208" s="90"/>
      <c r="G208" s="91"/>
      <c r="H208" s="91"/>
      <c r="I208" s="91"/>
      <c r="J208" s="91"/>
      <c r="K208" s="91"/>
      <c r="L208" s="91"/>
      <c r="M208" s="91"/>
      <c r="N208" s="91"/>
      <c r="O208" s="91"/>
      <c r="P208" s="91"/>
      <c r="Q208" s="91"/>
      <c r="R208" s="91"/>
      <c r="S208" s="91"/>
      <c r="T208" s="91"/>
      <c r="U208" s="91"/>
      <c r="V208" s="91"/>
      <c r="W208" s="91"/>
      <c r="X208" s="91"/>
    </row>
    <row r="209" spans="1:24">
      <c r="A209" s="90"/>
      <c r="B209" s="90"/>
      <c r="C209" s="90">
        <v>0</v>
      </c>
      <c r="D209" s="92" t="s">
        <v>15</v>
      </c>
      <c r="E209" s="90" t="s">
        <v>341</v>
      </c>
      <c r="F209" s="90"/>
      <c r="G209" s="91"/>
      <c r="H209" s="91"/>
      <c r="I209" s="91"/>
      <c r="J209" s="91"/>
      <c r="K209" s="91"/>
      <c r="L209" s="91"/>
      <c r="M209" s="91"/>
      <c r="N209" s="91"/>
      <c r="O209" s="91"/>
      <c r="P209" s="91"/>
      <c r="Q209" s="91"/>
      <c r="R209" s="91"/>
      <c r="S209" s="91"/>
      <c r="T209" s="91"/>
      <c r="U209" s="91"/>
      <c r="V209" s="91"/>
      <c r="W209" s="91"/>
      <c r="X209" s="91"/>
    </row>
    <row r="210" spans="1:24">
      <c r="A210" s="90"/>
      <c r="B210" s="90"/>
      <c r="C210" s="90">
        <v>1</v>
      </c>
      <c r="D210" s="92" t="s">
        <v>386</v>
      </c>
      <c r="E210" s="90" t="s">
        <v>387</v>
      </c>
      <c r="F210" s="90"/>
      <c r="G210" s="91"/>
      <c r="H210" s="91"/>
      <c r="I210" s="91"/>
      <c r="J210" s="91"/>
      <c r="K210" s="91"/>
      <c r="L210" s="91"/>
      <c r="M210" s="91"/>
      <c r="N210" s="91"/>
      <c r="O210" s="91"/>
      <c r="P210" s="91"/>
      <c r="Q210" s="91"/>
      <c r="R210" s="91"/>
      <c r="S210" s="91"/>
      <c r="T210" s="91"/>
      <c r="U210" s="91"/>
      <c r="V210" s="91"/>
      <c r="W210" s="91"/>
      <c r="X210" s="91"/>
    </row>
    <row r="211" spans="1:24">
      <c r="A211" s="90"/>
      <c r="B211" s="90"/>
      <c r="C211" s="90">
        <v>2</v>
      </c>
      <c r="D211" s="92" t="s">
        <v>388</v>
      </c>
      <c r="E211" s="90" t="s">
        <v>389</v>
      </c>
      <c r="F211" s="90"/>
      <c r="G211" s="91"/>
      <c r="H211" s="91"/>
      <c r="I211" s="91"/>
      <c r="J211" s="91"/>
      <c r="K211" s="91"/>
      <c r="L211" s="91"/>
      <c r="M211" s="91"/>
      <c r="N211" s="91"/>
      <c r="O211" s="91"/>
      <c r="P211" s="91"/>
      <c r="Q211" s="91"/>
      <c r="R211" s="91"/>
      <c r="S211" s="91"/>
      <c r="T211" s="91"/>
      <c r="U211" s="91"/>
      <c r="V211" s="91"/>
      <c r="W211" s="91"/>
      <c r="X211" s="91"/>
    </row>
    <row r="212" spans="1:24">
      <c r="A212" s="90"/>
      <c r="B212" s="90"/>
      <c r="C212" s="90">
        <v>3</v>
      </c>
      <c r="D212" s="92" t="s">
        <v>390</v>
      </c>
      <c r="E212" s="90" t="s">
        <v>391</v>
      </c>
      <c r="F212" s="90"/>
      <c r="G212" s="91"/>
      <c r="H212" s="91"/>
      <c r="I212" s="91"/>
      <c r="J212" s="91"/>
      <c r="K212" s="91"/>
      <c r="L212" s="91"/>
      <c r="M212" s="91"/>
      <c r="N212" s="91"/>
      <c r="O212" s="91"/>
      <c r="P212" s="91"/>
      <c r="Q212" s="91"/>
      <c r="R212" s="91"/>
      <c r="S212" s="91"/>
      <c r="T212" s="91"/>
      <c r="U212" s="91"/>
      <c r="V212" s="91"/>
      <c r="W212" s="91"/>
      <c r="X212" s="91"/>
    </row>
    <row r="213" spans="1:24">
      <c r="A213" s="90"/>
      <c r="B213" s="90"/>
      <c r="C213" s="90">
        <v>4</v>
      </c>
      <c r="D213" s="92" t="s">
        <v>392</v>
      </c>
      <c r="E213" s="90" t="s">
        <v>393</v>
      </c>
      <c r="F213" s="90"/>
      <c r="G213" s="91"/>
      <c r="H213" s="91"/>
      <c r="I213" s="91"/>
      <c r="J213" s="91"/>
      <c r="K213" s="91"/>
      <c r="L213" s="91"/>
      <c r="M213" s="91"/>
      <c r="N213" s="91"/>
      <c r="O213" s="91"/>
      <c r="P213" s="91"/>
      <c r="Q213" s="91"/>
      <c r="R213" s="91"/>
      <c r="S213" s="91"/>
      <c r="T213" s="91"/>
      <c r="U213" s="91"/>
      <c r="V213" s="91"/>
      <c r="W213" s="91"/>
      <c r="X213" s="91"/>
    </row>
    <row r="214" spans="1:24">
      <c r="A214" s="90"/>
      <c r="B214" s="90"/>
      <c r="C214" s="90">
        <v>5</v>
      </c>
      <c r="D214" s="92" t="s">
        <v>394</v>
      </c>
      <c r="E214" s="90" t="s">
        <v>395</v>
      </c>
      <c r="F214" s="90"/>
      <c r="G214" s="91"/>
      <c r="H214" s="91"/>
      <c r="I214" s="91"/>
      <c r="J214" s="91"/>
      <c r="K214" s="91"/>
      <c r="L214" s="91"/>
      <c r="M214" s="91"/>
      <c r="N214" s="91"/>
      <c r="O214" s="91"/>
      <c r="P214" s="91"/>
      <c r="Q214" s="91"/>
      <c r="R214" s="91"/>
      <c r="S214" s="91"/>
      <c r="T214" s="91"/>
      <c r="U214" s="91"/>
      <c r="V214" s="91"/>
      <c r="W214" s="91"/>
      <c r="X214" s="91"/>
    </row>
    <row r="215" spans="1:24">
      <c r="A215" s="90"/>
      <c r="B215" s="90"/>
      <c r="C215" s="90">
        <v>6</v>
      </c>
      <c r="D215" s="92" t="s">
        <v>396</v>
      </c>
      <c r="E215" s="90" t="s">
        <v>397</v>
      </c>
      <c r="F215" s="90"/>
      <c r="G215" s="91"/>
      <c r="H215" s="91"/>
      <c r="I215" s="91"/>
      <c r="J215" s="91"/>
      <c r="K215" s="91"/>
      <c r="L215" s="91"/>
      <c r="M215" s="91"/>
      <c r="N215" s="91"/>
      <c r="O215" s="91"/>
      <c r="P215" s="91"/>
      <c r="Q215" s="91"/>
      <c r="R215" s="91"/>
      <c r="S215" s="91"/>
      <c r="T215" s="91"/>
      <c r="U215" s="91"/>
      <c r="V215" s="91"/>
      <c r="W215" s="91"/>
      <c r="X215" s="91"/>
    </row>
    <row r="216" spans="1:24">
      <c r="A216" s="90"/>
      <c r="B216" s="90"/>
      <c r="C216" s="90">
        <v>7</v>
      </c>
      <c r="D216" s="92" t="s">
        <v>398</v>
      </c>
      <c r="E216" s="90" t="s">
        <v>399</v>
      </c>
      <c r="F216" s="90"/>
      <c r="G216" s="91"/>
      <c r="H216" s="91"/>
      <c r="I216" s="91"/>
      <c r="J216" s="91"/>
      <c r="K216" s="91"/>
      <c r="L216" s="91"/>
      <c r="M216" s="91"/>
      <c r="N216" s="91"/>
      <c r="O216" s="91"/>
      <c r="P216" s="91"/>
      <c r="Q216" s="91"/>
      <c r="R216" s="91"/>
      <c r="S216" s="91"/>
      <c r="T216" s="91"/>
      <c r="U216" s="91"/>
      <c r="V216" s="91"/>
      <c r="W216" s="91"/>
      <c r="X216" s="91"/>
    </row>
    <row r="217" spans="1:24">
      <c r="A217" s="90"/>
      <c r="B217" s="90"/>
      <c r="C217" s="90">
        <v>8</v>
      </c>
      <c r="D217" s="92" t="s">
        <v>400</v>
      </c>
      <c r="E217" s="90" t="s">
        <v>401</v>
      </c>
      <c r="F217" s="90"/>
      <c r="G217" s="91"/>
      <c r="H217" s="91"/>
      <c r="I217" s="91"/>
      <c r="J217" s="91"/>
      <c r="K217" s="91"/>
      <c r="L217" s="91"/>
      <c r="M217" s="91"/>
      <c r="N217" s="91"/>
      <c r="O217" s="91"/>
      <c r="P217" s="91"/>
      <c r="Q217" s="91"/>
      <c r="R217" s="91"/>
      <c r="S217" s="91"/>
      <c r="T217" s="91"/>
      <c r="U217" s="91"/>
      <c r="V217" s="91"/>
      <c r="W217" s="91"/>
      <c r="X217" s="91"/>
    </row>
    <row r="218" spans="1:24">
      <c r="A218" s="90"/>
      <c r="B218" s="90"/>
      <c r="C218" s="90">
        <v>9</v>
      </c>
      <c r="D218" s="92" t="s">
        <v>402</v>
      </c>
      <c r="E218" s="90" t="s">
        <v>403</v>
      </c>
      <c r="F218" s="90"/>
      <c r="G218" s="91"/>
      <c r="H218" s="91"/>
      <c r="I218" s="91"/>
      <c r="J218" s="91"/>
      <c r="K218" s="91"/>
      <c r="L218" s="91"/>
      <c r="M218" s="91"/>
      <c r="N218" s="91"/>
      <c r="O218" s="91"/>
      <c r="P218" s="91"/>
      <c r="Q218" s="91"/>
      <c r="R218" s="91"/>
      <c r="S218" s="91"/>
      <c r="T218" s="91"/>
      <c r="U218" s="91"/>
      <c r="V218" s="91"/>
      <c r="W218" s="91"/>
      <c r="X218" s="91"/>
    </row>
    <row r="219" spans="1:24">
      <c r="A219" s="90"/>
      <c r="B219" s="90"/>
      <c r="C219" s="90">
        <v>10</v>
      </c>
      <c r="D219" s="92" t="s">
        <v>404</v>
      </c>
      <c r="E219" s="90" t="s">
        <v>405</v>
      </c>
      <c r="F219" s="90"/>
      <c r="G219" s="91"/>
      <c r="H219" s="91"/>
      <c r="I219" s="91"/>
      <c r="J219" s="91"/>
      <c r="K219" s="91"/>
      <c r="L219" s="91"/>
      <c r="M219" s="91"/>
      <c r="N219" s="91"/>
      <c r="O219" s="91"/>
      <c r="P219" s="91"/>
      <c r="Q219" s="91"/>
      <c r="R219" s="91"/>
      <c r="S219" s="91"/>
      <c r="T219" s="91"/>
      <c r="U219" s="91"/>
      <c r="V219" s="91"/>
      <c r="W219" s="91"/>
      <c r="X219" s="91"/>
    </row>
    <row r="220" spans="1:24">
      <c r="A220" s="90"/>
      <c r="B220" s="90"/>
      <c r="C220" s="90">
        <v>11</v>
      </c>
      <c r="D220" s="92" t="s">
        <v>406</v>
      </c>
      <c r="E220" s="90" t="s">
        <v>407</v>
      </c>
      <c r="F220" s="90"/>
      <c r="G220" s="91"/>
      <c r="H220" s="91"/>
      <c r="I220" s="91"/>
      <c r="J220" s="91"/>
      <c r="K220" s="91"/>
      <c r="L220" s="91"/>
      <c r="M220" s="91"/>
      <c r="N220" s="91"/>
      <c r="O220" s="91"/>
      <c r="P220" s="91"/>
      <c r="Q220" s="91"/>
      <c r="R220" s="91"/>
      <c r="S220" s="91"/>
      <c r="T220" s="91"/>
      <c r="U220" s="91"/>
      <c r="V220" s="91"/>
      <c r="W220" s="91"/>
      <c r="X220" s="91"/>
    </row>
    <row r="221" spans="1:24">
      <c r="A221" s="90"/>
      <c r="B221" s="90"/>
      <c r="C221" s="90">
        <v>12</v>
      </c>
      <c r="D221" s="92" t="s">
        <v>408</v>
      </c>
      <c r="E221" s="90" t="s">
        <v>409</v>
      </c>
      <c r="F221" s="90"/>
      <c r="G221" s="91"/>
      <c r="H221" s="91"/>
      <c r="I221" s="91"/>
      <c r="J221" s="91"/>
      <c r="K221" s="91"/>
      <c r="L221" s="91"/>
      <c r="M221" s="91"/>
      <c r="N221" s="91"/>
      <c r="O221" s="91"/>
      <c r="P221" s="91"/>
      <c r="Q221" s="91"/>
      <c r="R221" s="91"/>
      <c r="S221" s="91"/>
      <c r="T221" s="91"/>
      <c r="U221" s="91"/>
      <c r="V221" s="91"/>
      <c r="W221" s="91"/>
      <c r="X221" s="91"/>
    </row>
    <row r="222" spans="1:24">
      <c r="A222" s="90"/>
      <c r="B222" s="90"/>
      <c r="C222" s="90">
        <v>13</v>
      </c>
      <c r="D222" s="92" t="s">
        <v>410</v>
      </c>
      <c r="E222" s="90" t="s">
        <v>411</v>
      </c>
      <c r="F222" s="90"/>
      <c r="G222" s="91"/>
      <c r="H222" s="91"/>
      <c r="I222" s="91"/>
      <c r="J222" s="91"/>
      <c r="K222" s="91"/>
      <c r="L222" s="91"/>
      <c r="M222" s="91"/>
      <c r="N222" s="91"/>
      <c r="O222" s="91"/>
      <c r="P222" s="91"/>
      <c r="Q222" s="91"/>
      <c r="R222" s="91"/>
      <c r="S222" s="91"/>
      <c r="T222" s="91"/>
      <c r="U222" s="91"/>
      <c r="V222" s="91"/>
      <c r="W222" s="91"/>
      <c r="X222" s="91"/>
    </row>
    <row r="223" spans="1:24">
      <c r="A223" s="90"/>
      <c r="B223" s="90"/>
      <c r="C223" s="90">
        <v>14</v>
      </c>
      <c r="D223" s="92" t="s">
        <v>412</v>
      </c>
      <c r="E223" s="90" t="s">
        <v>413</v>
      </c>
      <c r="F223" s="90"/>
      <c r="G223" s="91"/>
      <c r="H223" s="91"/>
      <c r="I223" s="91"/>
      <c r="J223" s="91"/>
      <c r="K223" s="91"/>
      <c r="L223" s="91"/>
      <c r="M223" s="91"/>
      <c r="N223" s="91"/>
      <c r="O223" s="91"/>
      <c r="P223" s="91"/>
      <c r="Q223" s="91"/>
      <c r="R223" s="91"/>
      <c r="S223" s="91"/>
      <c r="T223" s="91"/>
      <c r="U223" s="91"/>
      <c r="V223" s="91"/>
      <c r="W223" s="91"/>
      <c r="X223" s="91"/>
    </row>
    <row r="224" spans="1:24">
      <c r="A224" s="90"/>
      <c r="B224" s="90"/>
      <c r="C224" s="90">
        <v>15</v>
      </c>
      <c r="D224" s="92" t="s">
        <v>414</v>
      </c>
      <c r="E224" s="90" t="s">
        <v>415</v>
      </c>
      <c r="F224" s="90"/>
      <c r="G224" s="91"/>
      <c r="H224" s="91"/>
      <c r="I224" s="91"/>
      <c r="J224" s="91"/>
      <c r="K224" s="91"/>
      <c r="L224" s="91"/>
      <c r="M224" s="91"/>
      <c r="N224" s="91"/>
      <c r="O224" s="91"/>
      <c r="P224" s="91"/>
      <c r="Q224" s="91"/>
      <c r="R224" s="91"/>
      <c r="S224" s="91"/>
      <c r="T224" s="91"/>
      <c r="U224" s="91"/>
      <c r="V224" s="91"/>
      <c r="W224" s="91"/>
      <c r="X224" s="91"/>
    </row>
    <row r="225" spans="1:9">
      <c r="A225" s="90"/>
      <c r="B225" s="90"/>
      <c r="C225" s="90">
        <v>16</v>
      </c>
      <c r="D225" s="92" t="s">
        <v>416</v>
      </c>
      <c r="E225" s="90" t="s">
        <v>417</v>
      </c>
      <c r="F225" s="90"/>
      <c r="G225" s="91"/>
      <c r="H225" s="91"/>
      <c r="I225" s="91"/>
    </row>
    <row r="226" spans="1:9">
      <c r="C226" s="1">
        <v>17</v>
      </c>
      <c r="D226" s="92" t="s">
        <v>418</v>
      </c>
      <c r="E226" s="90" t="s">
        <v>419</v>
      </c>
    </row>
    <row r="227" spans="1:9">
      <c r="C227" s="1">
        <v>18</v>
      </c>
      <c r="D227" s="92" t="s">
        <v>420</v>
      </c>
      <c r="E227" s="90" t="s">
        <v>421</v>
      </c>
    </row>
    <row r="228" spans="1:9">
      <c r="C228" s="1">
        <v>19</v>
      </c>
      <c r="D228" s="92" t="s">
        <v>422</v>
      </c>
      <c r="E228" s="90" t="s">
        <v>423</v>
      </c>
    </row>
    <row r="229" spans="1:9">
      <c r="C229" s="1">
        <v>20</v>
      </c>
      <c r="D229" s="92" t="s">
        <v>424</v>
      </c>
      <c r="E229" s="90" t="s">
        <v>425</v>
      </c>
    </row>
    <row r="230" spans="1:9">
      <c r="C230" s="1">
        <v>21</v>
      </c>
      <c r="D230" s="92" t="s">
        <v>426</v>
      </c>
      <c r="E230" s="90" t="s">
        <v>427</v>
      </c>
    </row>
    <row r="231" spans="1:9">
      <c r="C231" s="1">
        <v>22</v>
      </c>
      <c r="D231" s="92" t="s">
        <v>428</v>
      </c>
      <c r="E231" s="90" t="s">
        <v>429</v>
      </c>
    </row>
    <row r="232" spans="1:9">
      <c r="C232" s="1">
        <v>23</v>
      </c>
      <c r="D232" s="92" t="s">
        <v>430</v>
      </c>
      <c r="E232" s="90" t="s">
        <v>431</v>
      </c>
    </row>
    <row r="233" spans="1:9">
      <c r="C233" s="1">
        <v>24</v>
      </c>
      <c r="D233" s="92" t="s">
        <v>432</v>
      </c>
      <c r="E233" s="90" t="s">
        <v>433</v>
      </c>
    </row>
    <row r="234" spans="1:9">
      <c r="C234" s="1">
        <v>25</v>
      </c>
      <c r="D234" s="92" t="s">
        <v>434</v>
      </c>
      <c r="E234" s="90" t="s">
        <v>435</v>
      </c>
    </row>
    <row r="235" spans="1:9">
      <c r="C235" s="1">
        <v>26</v>
      </c>
      <c r="D235" s="92" t="s">
        <v>436</v>
      </c>
      <c r="E235" s="90" t="s">
        <v>437</v>
      </c>
    </row>
    <row r="236" spans="1:9">
      <c r="C236" s="1">
        <v>27</v>
      </c>
      <c r="D236" s="92" t="s">
        <v>438</v>
      </c>
      <c r="E236" s="90" t="s">
        <v>439</v>
      </c>
    </row>
    <row r="237" spans="1:9">
      <c r="C237" s="1">
        <v>28</v>
      </c>
      <c r="D237" s="92" t="s">
        <v>440</v>
      </c>
      <c r="E237" s="90" t="s">
        <v>441</v>
      </c>
    </row>
    <row r="238" spans="1:9">
      <c r="C238" s="1">
        <v>29</v>
      </c>
      <c r="D238" s="92" t="s">
        <v>442</v>
      </c>
      <c r="E238" s="90" t="s">
        <v>443</v>
      </c>
    </row>
    <row r="239" spans="1:9">
      <c r="C239" s="1">
        <v>30</v>
      </c>
      <c r="D239" s="92" t="s">
        <v>444</v>
      </c>
      <c r="E239" s="90" t="s">
        <v>445</v>
      </c>
    </row>
    <row r="240" spans="1:9">
      <c r="C240" s="1">
        <v>31</v>
      </c>
      <c r="D240" s="92" t="s">
        <v>446</v>
      </c>
      <c r="E240" s="90" t="s">
        <v>447</v>
      </c>
    </row>
    <row r="241" spans="3:5">
      <c r="C241" s="1">
        <v>32</v>
      </c>
      <c r="D241" s="92" t="s">
        <v>448</v>
      </c>
      <c r="E241" s="90" t="s">
        <v>449</v>
      </c>
    </row>
    <row r="242" spans="3:5">
      <c r="C242" s="1">
        <v>33</v>
      </c>
      <c r="D242" s="92" t="s">
        <v>450</v>
      </c>
      <c r="E242" s="90" t="s">
        <v>451</v>
      </c>
    </row>
    <row r="243" spans="3:5">
      <c r="C243" s="1">
        <v>34</v>
      </c>
      <c r="D243" s="92" t="s">
        <v>452</v>
      </c>
      <c r="E243" s="90" t="s">
        <v>453</v>
      </c>
    </row>
    <row r="244" spans="3:5">
      <c r="C244" s="1">
        <v>35</v>
      </c>
      <c r="D244" s="92" t="s">
        <v>454</v>
      </c>
      <c r="E244" s="90" t="s">
        <v>455</v>
      </c>
    </row>
    <row r="245" spans="3:5">
      <c r="C245" s="1">
        <v>36</v>
      </c>
      <c r="D245" s="92" t="s">
        <v>456</v>
      </c>
      <c r="E245" s="90" t="s">
        <v>457</v>
      </c>
    </row>
    <row r="246" spans="3:5">
      <c r="C246" s="1">
        <v>37</v>
      </c>
      <c r="D246" s="92" t="s">
        <v>458</v>
      </c>
      <c r="E246" s="90" t="s">
        <v>459</v>
      </c>
    </row>
    <row r="247" spans="3:5">
      <c r="C247" s="1">
        <v>38</v>
      </c>
      <c r="D247" s="92" t="s">
        <v>460</v>
      </c>
      <c r="E247" s="90" t="s">
        <v>461</v>
      </c>
    </row>
    <row r="248" spans="3:5">
      <c r="C248" s="1">
        <v>39</v>
      </c>
      <c r="D248" s="92" t="s">
        <v>462</v>
      </c>
      <c r="E248" s="90" t="s">
        <v>463</v>
      </c>
    </row>
    <row r="249" spans="3:5">
      <c r="C249" s="1">
        <v>40</v>
      </c>
      <c r="D249" s="92" t="s">
        <v>464</v>
      </c>
      <c r="E249" s="90" t="s">
        <v>465</v>
      </c>
    </row>
    <row r="250" spans="3:5">
      <c r="C250" s="1">
        <v>41</v>
      </c>
      <c r="D250" s="92" t="s">
        <v>466</v>
      </c>
      <c r="E250" s="90" t="s">
        <v>467</v>
      </c>
    </row>
    <row r="251" spans="3:5">
      <c r="C251" s="1">
        <v>42</v>
      </c>
      <c r="D251" s="92" t="s">
        <v>468</v>
      </c>
      <c r="E251" s="90" t="s">
        <v>469</v>
      </c>
    </row>
    <row r="252" spans="3:5">
      <c r="C252" s="1">
        <v>43</v>
      </c>
      <c r="D252" s="92" t="s">
        <v>470</v>
      </c>
      <c r="E252" s="90" t="s">
        <v>471</v>
      </c>
    </row>
    <row r="253" spans="3:5">
      <c r="C253" s="1">
        <v>44</v>
      </c>
      <c r="D253" s="92" t="s">
        <v>472</v>
      </c>
      <c r="E253" s="90" t="s">
        <v>473</v>
      </c>
    </row>
    <row r="254" spans="3:5">
      <c r="C254" s="1">
        <v>45</v>
      </c>
      <c r="D254" s="92" t="s">
        <v>474</v>
      </c>
      <c r="E254" s="90" t="s">
        <v>475</v>
      </c>
    </row>
    <row r="255" spans="3:5">
      <c r="C255" s="1">
        <v>46</v>
      </c>
      <c r="D255" s="92" t="s">
        <v>476</v>
      </c>
      <c r="E255" s="90" t="s">
        <v>477</v>
      </c>
    </row>
    <row r="256" spans="3:5">
      <c r="C256" s="1">
        <v>47</v>
      </c>
      <c r="D256" s="92" t="s">
        <v>478</v>
      </c>
      <c r="E256" s="90" t="s">
        <v>479</v>
      </c>
    </row>
    <row r="257" spans="3:5">
      <c r="D257" s="92" t="s">
        <v>372</v>
      </c>
      <c r="E257" s="90"/>
    </row>
    <row r="258" spans="3:5">
      <c r="D258" s="92" t="s">
        <v>15</v>
      </c>
      <c r="E258" s="90"/>
    </row>
    <row r="259" spans="3:5">
      <c r="C259" s="1">
        <v>1</v>
      </c>
      <c r="D259" s="92" t="s">
        <v>480</v>
      </c>
      <c r="E259" s="90"/>
    </row>
    <row r="260" spans="3:5">
      <c r="C260" s="1">
        <v>2</v>
      </c>
      <c r="D260" s="92" t="s">
        <v>481</v>
      </c>
      <c r="E260" s="90"/>
    </row>
    <row r="261" spans="3:5">
      <c r="C261" s="1">
        <v>3</v>
      </c>
      <c r="D261" s="92" t="s">
        <v>482</v>
      </c>
      <c r="E261" s="90"/>
    </row>
    <row r="262" spans="3:5">
      <c r="C262" s="1">
        <v>4</v>
      </c>
      <c r="D262" s="92" t="s">
        <v>483</v>
      </c>
      <c r="E262" s="90"/>
    </row>
    <row r="263" spans="3:5">
      <c r="C263" s="1">
        <v>5</v>
      </c>
      <c r="D263" s="92" t="s">
        <v>484</v>
      </c>
      <c r="E263" s="90"/>
    </row>
    <row r="264" spans="3:5">
      <c r="C264" s="1">
        <v>6</v>
      </c>
      <c r="D264" s="92" t="s">
        <v>485</v>
      </c>
      <c r="E264" s="90"/>
    </row>
    <row r="265" spans="3:5">
      <c r="C265" s="1">
        <v>7</v>
      </c>
      <c r="D265" s="92" t="s">
        <v>486</v>
      </c>
      <c r="E265" s="90"/>
    </row>
    <row r="266" spans="3:5">
      <c r="C266" s="1">
        <v>8</v>
      </c>
      <c r="D266" s="92" t="s">
        <v>487</v>
      </c>
      <c r="E266" s="90"/>
    </row>
    <row r="267" spans="3:5">
      <c r="C267" s="1">
        <v>9</v>
      </c>
      <c r="D267" s="92" t="s">
        <v>488</v>
      </c>
      <c r="E267" s="90"/>
    </row>
    <row r="268" spans="3:5">
      <c r="C268" s="1">
        <v>10</v>
      </c>
      <c r="D268" s="92" t="s">
        <v>489</v>
      </c>
      <c r="E268" s="90"/>
    </row>
    <row r="269" spans="3:5">
      <c r="C269" s="1">
        <v>11</v>
      </c>
      <c r="D269" s="92" t="s">
        <v>490</v>
      </c>
      <c r="E269" s="90"/>
    </row>
    <row r="270" spans="3:5">
      <c r="C270" s="1">
        <v>12</v>
      </c>
      <c r="D270" s="92" t="s">
        <v>491</v>
      </c>
      <c r="E270" s="90"/>
    </row>
    <row r="271" spans="3:5">
      <c r="C271" s="1">
        <v>13</v>
      </c>
      <c r="D271" s="92" t="s">
        <v>492</v>
      </c>
      <c r="E271" s="90"/>
    </row>
    <row r="272" spans="3:5">
      <c r="C272" s="1">
        <v>14</v>
      </c>
      <c r="D272" s="92" t="s">
        <v>493</v>
      </c>
      <c r="E272" s="90"/>
    </row>
    <row r="273" spans="3:5">
      <c r="C273" s="1">
        <v>15</v>
      </c>
      <c r="D273" s="92" t="s">
        <v>494</v>
      </c>
      <c r="E273" s="90"/>
    </row>
    <row r="274" spans="3:5">
      <c r="C274" s="1">
        <v>16</v>
      </c>
      <c r="D274" s="92" t="s">
        <v>495</v>
      </c>
      <c r="E274" s="90"/>
    </row>
    <row r="275" spans="3:5">
      <c r="C275" s="1">
        <v>17</v>
      </c>
      <c r="D275" s="92" t="s">
        <v>496</v>
      </c>
      <c r="E275" s="90"/>
    </row>
    <row r="276" spans="3:5">
      <c r="C276" s="1">
        <v>18</v>
      </c>
      <c r="D276" s="92" t="s">
        <v>497</v>
      </c>
      <c r="E276" s="90"/>
    </row>
    <row r="277" spans="3:5">
      <c r="C277" s="1">
        <v>19</v>
      </c>
      <c r="D277" s="92" t="s">
        <v>498</v>
      </c>
      <c r="E277" s="90"/>
    </row>
    <row r="278" spans="3:5">
      <c r="C278" s="1">
        <v>20</v>
      </c>
      <c r="D278" s="92" t="s">
        <v>499</v>
      </c>
      <c r="E278" s="90"/>
    </row>
    <row r="279" spans="3:5">
      <c r="C279" s="1">
        <v>21</v>
      </c>
      <c r="D279" s="92" t="s">
        <v>500</v>
      </c>
      <c r="E279" s="90"/>
    </row>
    <row r="280" spans="3:5">
      <c r="C280" s="1">
        <v>22</v>
      </c>
      <c r="D280" s="92" t="s">
        <v>501</v>
      </c>
      <c r="E280" s="90"/>
    </row>
    <row r="281" spans="3:5">
      <c r="C281" s="1">
        <v>23</v>
      </c>
      <c r="D281" s="92" t="s">
        <v>502</v>
      </c>
      <c r="E281" s="90"/>
    </row>
    <row r="282" spans="3:5">
      <c r="C282" s="1">
        <v>24</v>
      </c>
      <c r="D282" s="92" t="s">
        <v>503</v>
      </c>
      <c r="E282" s="90"/>
    </row>
    <row r="283" spans="3:5">
      <c r="C283" s="1">
        <v>25</v>
      </c>
      <c r="D283" s="92" t="s">
        <v>504</v>
      </c>
      <c r="E283" s="90"/>
    </row>
    <row r="284" spans="3:5">
      <c r="C284" s="1">
        <v>26</v>
      </c>
      <c r="D284" s="92" t="s">
        <v>505</v>
      </c>
      <c r="E284" s="90"/>
    </row>
    <row r="285" spans="3:5">
      <c r="C285" s="1">
        <v>27</v>
      </c>
      <c r="D285" s="92" t="s">
        <v>506</v>
      </c>
      <c r="E285" s="90"/>
    </row>
    <row r="286" spans="3:5">
      <c r="C286" s="1">
        <v>28</v>
      </c>
      <c r="D286" s="92" t="s">
        <v>507</v>
      </c>
      <c r="E286" s="90"/>
    </row>
    <row r="287" spans="3:5">
      <c r="C287" s="1">
        <v>29</v>
      </c>
      <c r="D287" s="92" t="s">
        <v>508</v>
      </c>
      <c r="E287" s="90"/>
    </row>
    <row r="288" spans="3:5">
      <c r="C288" s="1">
        <v>30</v>
      </c>
      <c r="D288" s="92" t="s">
        <v>509</v>
      </c>
      <c r="E288" s="90"/>
    </row>
    <row r="289" spans="3:5">
      <c r="C289" s="1">
        <v>31</v>
      </c>
      <c r="D289" s="92" t="s">
        <v>510</v>
      </c>
      <c r="E289" s="90"/>
    </row>
    <row r="290" spans="3:5">
      <c r="C290" s="1">
        <v>32</v>
      </c>
      <c r="D290" s="92" t="s">
        <v>511</v>
      </c>
      <c r="E290" s="90"/>
    </row>
    <row r="291" spans="3:5">
      <c r="C291" s="1">
        <v>33</v>
      </c>
      <c r="D291" s="92" t="s">
        <v>362</v>
      </c>
      <c r="E291" s="90"/>
    </row>
    <row r="292" spans="3:5">
      <c r="C292" s="1">
        <v>34</v>
      </c>
      <c r="D292" s="92" t="s">
        <v>512</v>
      </c>
      <c r="E292" s="90"/>
    </row>
    <row r="293" spans="3:5">
      <c r="D293" s="92" t="s">
        <v>513</v>
      </c>
      <c r="E293" s="90"/>
    </row>
    <row r="294" spans="3:5">
      <c r="D294" s="92" t="s">
        <v>15</v>
      </c>
      <c r="E294" s="90"/>
    </row>
    <row r="295" spans="3:5">
      <c r="C295" s="1">
        <v>1</v>
      </c>
      <c r="D295" s="92" t="s">
        <v>514</v>
      </c>
      <c r="E295" s="90"/>
    </row>
    <row r="296" spans="3:5">
      <c r="C296" s="1">
        <v>2</v>
      </c>
      <c r="D296" s="92" t="s">
        <v>515</v>
      </c>
      <c r="E296" s="90"/>
    </row>
    <row r="297" spans="3:5">
      <c r="C297" s="1">
        <v>3</v>
      </c>
      <c r="D297" s="92" t="s">
        <v>516</v>
      </c>
      <c r="E297" s="90"/>
    </row>
    <row r="298" spans="3:5">
      <c r="C298" s="1">
        <v>4</v>
      </c>
      <c r="D298" s="92" t="s">
        <v>517</v>
      </c>
      <c r="E298" s="90"/>
    </row>
    <row r="299" spans="3:5">
      <c r="C299" s="1">
        <v>5</v>
      </c>
      <c r="D299" s="92" t="s">
        <v>518</v>
      </c>
      <c r="E299" s="90"/>
    </row>
    <row r="300" spans="3:5">
      <c r="C300" s="1">
        <v>6</v>
      </c>
      <c r="D300" s="92" t="s">
        <v>362</v>
      </c>
      <c r="E300" s="90"/>
    </row>
    <row r="301" spans="3:5">
      <c r="D301" s="92" t="s">
        <v>513</v>
      </c>
      <c r="E301" s="90"/>
    </row>
    <row r="302" spans="3:5">
      <c r="D302" s="92" t="s">
        <v>15</v>
      </c>
      <c r="E302" s="90"/>
    </row>
    <row r="303" spans="3:5">
      <c r="D303" s="92" t="s">
        <v>519</v>
      </c>
      <c r="E303" s="90"/>
    </row>
    <row r="304" spans="3:5">
      <c r="D304" s="92" t="s">
        <v>520</v>
      </c>
      <c r="E304" s="90"/>
    </row>
    <row r="305" spans="4:5">
      <c r="D305" s="92" t="s">
        <v>513</v>
      </c>
      <c r="E305" s="90"/>
    </row>
    <row r="306" spans="4:5">
      <c r="D306" s="92" t="s">
        <v>15</v>
      </c>
      <c r="E306" s="90"/>
    </row>
    <row r="307" spans="4:5">
      <c r="D307" s="92" t="s">
        <v>521</v>
      </c>
      <c r="E307" s="90"/>
    </row>
    <row r="308" spans="4:5">
      <c r="D308" s="92" t="s">
        <v>522</v>
      </c>
      <c r="E308" s="90"/>
    </row>
    <row r="309" spans="4:5">
      <c r="D309" s="92" t="s">
        <v>513</v>
      </c>
      <c r="E309" s="90"/>
    </row>
    <row r="310" spans="4:5">
      <c r="D310" s="92" t="s">
        <v>15</v>
      </c>
      <c r="E310" s="90"/>
    </row>
    <row r="311" spans="4:5">
      <c r="D311" s="92" t="s">
        <v>523</v>
      </c>
      <c r="E311" s="90"/>
    </row>
    <row r="312" spans="4:5" ht="27">
      <c r="D312" s="92" t="s">
        <v>524</v>
      </c>
      <c r="E312" s="90"/>
    </row>
    <row r="313" spans="4:5">
      <c r="D313" s="92" t="s">
        <v>525</v>
      </c>
      <c r="E313" s="90"/>
    </row>
    <row r="314" spans="4:5">
      <c r="D314" s="92" t="s">
        <v>513</v>
      </c>
      <c r="E314" s="90"/>
    </row>
    <row r="315" spans="4:5">
      <c r="D315" s="92" t="s">
        <v>15</v>
      </c>
      <c r="E315" s="90"/>
    </row>
    <row r="316" spans="4:5">
      <c r="D316" s="92" t="s">
        <v>526</v>
      </c>
      <c r="E316" s="90"/>
    </row>
    <row r="317" spans="4:5">
      <c r="D317" s="92" t="s">
        <v>527</v>
      </c>
      <c r="E317" s="90"/>
    </row>
    <row r="318" spans="4:5">
      <c r="D318" s="92" t="s">
        <v>362</v>
      </c>
      <c r="E318" s="90"/>
    </row>
    <row r="319" spans="4:5">
      <c r="D319" s="90"/>
      <c r="E319" s="90"/>
    </row>
    <row r="320" spans="4:5">
      <c r="D320" s="92"/>
      <c r="E320" s="90"/>
    </row>
    <row r="321" spans="4:5">
      <c r="D321" s="90"/>
      <c r="E321" s="90"/>
    </row>
    <row r="322" spans="4:5">
      <c r="D322" s="90"/>
      <c r="E322" s="90"/>
    </row>
    <row r="323" spans="4:5">
      <c r="D323" s="90"/>
      <c r="E323" s="90"/>
    </row>
    <row r="324" spans="4:5">
      <c r="D324" s="90"/>
      <c r="E324" s="90"/>
    </row>
    <row r="325" spans="4:5">
      <c r="D325" s="90"/>
      <c r="E325" s="90"/>
    </row>
    <row r="326" spans="4:5">
      <c r="D326" s="90"/>
      <c r="E326" s="90"/>
    </row>
    <row r="327" spans="4:5">
      <c r="D327" s="90"/>
      <c r="E327" s="90"/>
    </row>
    <row r="328" spans="4:5">
      <c r="D328" s="90"/>
      <c r="E328" s="90"/>
    </row>
    <row r="329" spans="4:5">
      <c r="D329" s="90"/>
      <c r="E329" s="90"/>
    </row>
    <row r="330" spans="4:5">
      <c r="D330" s="90"/>
      <c r="E330" s="90"/>
    </row>
    <row r="331" spans="4:5">
      <c r="D331" s="90"/>
      <c r="E331" s="90"/>
    </row>
    <row r="332" spans="4:5">
      <c r="D332" s="90"/>
      <c r="E332" s="90"/>
    </row>
    <row r="333" spans="4:5">
      <c r="D333" s="90"/>
      <c r="E333" s="90"/>
    </row>
    <row r="334" spans="4:5">
      <c r="D334" s="92"/>
      <c r="E334" s="92"/>
    </row>
    <row r="335" spans="4:5">
      <c r="D335" s="92"/>
      <c r="E335" s="90"/>
    </row>
    <row r="336" spans="4:5">
      <c r="D336" s="90"/>
      <c r="E336" s="90"/>
    </row>
    <row r="337" spans="4:5">
      <c r="D337" s="90"/>
      <c r="E337" s="90"/>
    </row>
    <row r="338" spans="4:5">
      <c r="D338" s="90"/>
      <c r="E338" s="90"/>
    </row>
    <row r="339" spans="4:5">
      <c r="D339" s="90"/>
      <c r="E339" s="90"/>
    </row>
    <row r="340" spans="4:5">
      <c r="D340" s="90"/>
      <c r="E340" s="90"/>
    </row>
    <row r="341" spans="4:5">
      <c r="D341" s="90"/>
      <c r="E341" s="90"/>
    </row>
    <row r="342" spans="4:5">
      <c r="D342" s="90"/>
      <c r="E342" s="90"/>
    </row>
    <row r="343" spans="4:5">
      <c r="D343" s="90"/>
      <c r="E343" s="90"/>
    </row>
    <row r="344" spans="4:5">
      <c r="D344" s="90"/>
      <c r="E344" s="90"/>
    </row>
    <row r="345" spans="4:5">
      <c r="D345" s="90"/>
      <c r="E345" s="90"/>
    </row>
    <row r="346" spans="4:5">
      <c r="D346" s="90"/>
      <c r="E346" s="90"/>
    </row>
    <row r="347" spans="4:5">
      <c r="D347" s="90"/>
      <c r="E347" s="90"/>
    </row>
    <row r="348" spans="4:5">
      <c r="D348" s="90"/>
      <c r="E348" s="90"/>
    </row>
    <row r="349" spans="4:5">
      <c r="D349" s="90"/>
      <c r="E349" s="90"/>
    </row>
    <row r="350" spans="4:5">
      <c r="D350" s="90"/>
      <c r="E350" s="90"/>
    </row>
    <row r="351" spans="4:5">
      <c r="D351" s="90"/>
      <c r="E351" s="90"/>
    </row>
    <row r="352" spans="4:5">
      <c r="D352" s="90"/>
      <c r="E352" s="90"/>
    </row>
    <row r="353" spans="4:5">
      <c r="D353" s="90"/>
      <c r="E353" s="90"/>
    </row>
    <row r="354" spans="4:5">
      <c r="D354" s="90"/>
      <c r="E354" s="90"/>
    </row>
    <row r="355" spans="4:5">
      <c r="D355" s="90"/>
      <c r="E355" s="90"/>
    </row>
    <row r="356" spans="4:5">
      <c r="D356" s="90"/>
      <c r="E356" s="90"/>
    </row>
    <row r="357" spans="4:5">
      <c r="D357" s="90"/>
      <c r="E357" s="90"/>
    </row>
    <row r="358" spans="4:5">
      <c r="D358" s="90"/>
      <c r="E358" s="90"/>
    </row>
    <row r="359" spans="4:5">
      <c r="D359" s="90"/>
      <c r="E359" s="90"/>
    </row>
    <row r="360" spans="4:5">
      <c r="D360" s="90"/>
      <c r="E360" s="90"/>
    </row>
    <row r="361" spans="4:5">
      <c r="D361" s="90"/>
      <c r="E361" s="90"/>
    </row>
    <row r="362" spans="4:5">
      <c r="D362" s="90"/>
      <c r="E362" s="90"/>
    </row>
  </sheetData>
  <sheetProtection password="EDF1" sheet="1" selectLockedCells="1"/>
  <mergeCells count="81">
    <mergeCell ref="C156:D156"/>
    <mergeCell ref="C157:C159"/>
    <mergeCell ref="C150:D151"/>
    <mergeCell ref="C152:D153"/>
    <mergeCell ref="C154:D155"/>
    <mergeCell ref="C3:D3"/>
    <mergeCell ref="A4:A9"/>
    <mergeCell ref="C5:C6"/>
    <mergeCell ref="C7:C9"/>
    <mergeCell ref="D8:D9"/>
    <mergeCell ref="A10:A30"/>
    <mergeCell ref="C10:D11"/>
    <mergeCell ref="C12:C13"/>
    <mergeCell ref="C14:C20"/>
    <mergeCell ref="C21:C22"/>
    <mergeCell ref="C23:C25"/>
    <mergeCell ref="C26:C27"/>
    <mergeCell ref="C28:D28"/>
    <mergeCell ref="C29:D29"/>
    <mergeCell ref="C30:D30"/>
    <mergeCell ref="A52:A57"/>
    <mergeCell ref="C52:C57"/>
    <mergeCell ref="A31:A51"/>
    <mergeCell ref="C33:C39"/>
    <mergeCell ref="C40:C42"/>
    <mergeCell ref="C43:C45"/>
    <mergeCell ref="C46:C47"/>
    <mergeCell ref="C48:D48"/>
    <mergeCell ref="C49:D49"/>
    <mergeCell ref="C50:C51"/>
    <mergeCell ref="D40:D41"/>
    <mergeCell ref="A58:A64"/>
    <mergeCell ref="C58:C64"/>
    <mergeCell ref="A65:A82"/>
    <mergeCell ref="C65:C82"/>
    <mergeCell ref="D65:D66"/>
    <mergeCell ref="D67:D68"/>
    <mergeCell ref="D69:D70"/>
    <mergeCell ref="D71:D72"/>
    <mergeCell ref="D73:D74"/>
    <mergeCell ref="D75:D76"/>
    <mergeCell ref="D77:D78"/>
    <mergeCell ref="D79:D80"/>
    <mergeCell ref="D81:D82"/>
    <mergeCell ref="C131:D131"/>
    <mergeCell ref="C132:C134"/>
    <mergeCell ref="E106:E108"/>
    <mergeCell ref="C106:C109"/>
    <mergeCell ref="C104:D104"/>
    <mergeCell ref="C105:D105"/>
    <mergeCell ref="D120:D121"/>
    <mergeCell ref="D122:D123"/>
    <mergeCell ref="C128:D128"/>
    <mergeCell ref="C129:D129"/>
    <mergeCell ref="C130:D130"/>
    <mergeCell ref="A83:A109"/>
    <mergeCell ref="C83:D83"/>
    <mergeCell ref="C84:D84"/>
    <mergeCell ref="C86:C89"/>
    <mergeCell ref="C90:C93"/>
    <mergeCell ref="C98:C100"/>
    <mergeCell ref="D98:D99"/>
    <mergeCell ref="C102:D102"/>
    <mergeCell ref="C103:D103"/>
    <mergeCell ref="C94:C97"/>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ゴシック,標準"&amp;8令和７・８年度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G103:G109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G117</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300"/>
  <sheetViews>
    <sheetView view="pageBreakPreview" zoomScaleNormal="80" zoomScaleSheetLayoutView="100" workbookViewId="0">
      <selection activeCell="I114" sqref="I114"/>
    </sheetView>
  </sheetViews>
  <sheetFormatPr defaultRowHeight="13.5"/>
  <cols>
    <col min="1" max="1" width="1.375" style="3" customWidth="1"/>
    <col min="2" max="2" width="5.875" style="3" customWidth="1"/>
    <col min="3" max="3" width="9.5" style="3" customWidth="1"/>
    <col min="4" max="4" width="6.75" style="3" customWidth="1"/>
    <col min="5" max="5" width="11.25" style="3" customWidth="1"/>
    <col min="6" max="6" width="3.5" style="3" customWidth="1"/>
    <col min="7" max="7" width="10.5" style="3" customWidth="1"/>
    <col min="8" max="8" width="11.125" style="3" customWidth="1"/>
    <col min="9" max="9" width="11" style="3" customWidth="1"/>
    <col min="10" max="11" width="9" style="3"/>
    <col min="12" max="12" width="7.625" style="3" customWidth="1"/>
    <col min="13" max="15" width="9" style="3"/>
    <col min="16" max="16" width="12.125" style="3" customWidth="1"/>
    <col min="17" max="17" width="6.75" style="3" customWidth="1"/>
    <col min="18" max="18" width="7" style="3" customWidth="1"/>
    <col min="19" max="256" width="9" style="3"/>
    <col min="257" max="257" width="1.375" style="3" customWidth="1"/>
    <col min="258" max="258" width="5.875" style="3" customWidth="1"/>
    <col min="259" max="259" width="9.5" style="3" customWidth="1"/>
    <col min="260" max="260" width="6.75" style="3" customWidth="1"/>
    <col min="261" max="261" width="11.25" style="3" customWidth="1"/>
    <col min="262" max="262" width="3.5" style="3" customWidth="1"/>
    <col min="263" max="263" width="10.5" style="3" customWidth="1"/>
    <col min="264" max="264" width="11.125" style="3" customWidth="1"/>
    <col min="265" max="265" width="11" style="3" customWidth="1"/>
    <col min="266" max="267" width="9" style="3"/>
    <col min="268" max="268" width="7.625" style="3" customWidth="1"/>
    <col min="269" max="271" width="9" style="3"/>
    <col min="272" max="272" width="12.125" style="3" customWidth="1"/>
    <col min="273" max="273" width="6.75" style="3" customWidth="1"/>
    <col min="274" max="274" width="7" style="3" customWidth="1"/>
    <col min="275" max="512" width="9" style="3"/>
    <col min="513" max="513" width="1.375" style="3" customWidth="1"/>
    <col min="514" max="514" width="5.875" style="3" customWidth="1"/>
    <col min="515" max="515" width="9.5" style="3" customWidth="1"/>
    <col min="516" max="516" width="6.75" style="3" customWidth="1"/>
    <col min="517" max="517" width="11.25" style="3" customWidth="1"/>
    <col min="518" max="518" width="3.5" style="3" customWidth="1"/>
    <col min="519" max="519" width="10.5" style="3" customWidth="1"/>
    <col min="520" max="520" width="11.125" style="3" customWidth="1"/>
    <col min="521" max="521" width="11" style="3" customWidth="1"/>
    <col min="522" max="523" width="9" style="3"/>
    <col min="524" max="524" width="7.625" style="3" customWidth="1"/>
    <col min="525" max="527" width="9" style="3"/>
    <col min="528" max="528" width="12.125" style="3" customWidth="1"/>
    <col min="529" max="529" width="6.75" style="3" customWidth="1"/>
    <col min="530" max="530" width="7" style="3" customWidth="1"/>
    <col min="531" max="768" width="9" style="3"/>
    <col min="769" max="769" width="1.375" style="3" customWidth="1"/>
    <col min="770" max="770" width="5.875" style="3" customWidth="1"/>
    <col min="771" max="771" width="9.5" style="3" customWidth="1"/>
    <col min="772" max="772" width="6.75" style="3" customWidth="1"/>
    <col min="773" max="773" width="11.25" style="3" customWidth="1"/>
    <col min="774" max="774" width="3.5" style="3" customWidth="1"/>
    <col min="775" max="775" width="10.5" style="3" customWidth="1"/>
    <col min="776" max="776" width="11.125" style="3" customWidth="1"/>
    <col min="777" max="777" width="11" style="3" customWidth="1"/>
    <col min="778" max="779" width="9" style="3"/>
    <col min="780" max="780" width="7.625" style="3" customWidth="1"/>
    <col min="781" max="783" width="9" style="3"/>
    <col min="784" max="784" width="12.125" style="3" customWidth="1"/>
    <col min="785" max="785" width="6.75" style="3" customWidth="1"/>
    <col min="786" max="786" width="7" style="3" customWidth="1"/>
    <col min="787" max="1024" width="9" style="3"/>
    <col min="1025" max="1025" width="1.375" style="3" customWidth="1"/>
    <col min="1026" max="1026" width="5.875" style="3" customWidth="1"/>
    <col min="1027" max="1027" width="9.5" style="3" customWidth="1"/>
    <col min="1028" max="1028" width="6.75" style="3" customWidth="1"/>
    <col min="1029" max="1029" width="11.25" style="3" customWidth="1"/>
    <col min="1030" max="1030" width="3.5" style="3" customWidth="1"/>
    <col min="1031" max="1031" width="10.5" style="3" customWidth="1"/>
    <col min="1032" max="1032" width="11.125" style="3" customWidth="1"/>
    <col min="1033" max="1033" width="11" style="3" customWidth="1"/>
    <col min="1034" max="1035" width="9" style="3"/>
    <col min="1036" max="1036" width="7.625" style="3" customWidth="1"/>
    <col min="1037" max="1039" width="9" style="3"/>
    <col min="1040" max="1040" width="12.125" style="3" customWidth="1"/>
    <col min="1041" max="1041" width="6.75" style="3" customWidth="1"/>
    <col min="1042" max="1042" width="7" style="3" customWidth="1"/>
    <col min="1043" max="1280" width="9" style="3"/>
    <col min="1281" max="1281" width="1.375" style="3" customWidth="1"/>
    <col min="1282" max="1282" width="5.875" style="3" customWidth="1"/>
    <col min="1283" max="1283" width="9.5" style="3" customWidth="1"/>
    <col min="1284" max="1284" width="6.75" style="3" customWidth="1"/>
    <col min="1285" max="1285" width="11.25" style="3" customWidth="1"/>
    <col min="1286" max="1286" width="3.5" style="3" customWidth="1"/>
    <col min="1287" max="1287" width="10.5" style="3" customWidth="1"/>
    <col min="1288" max="1288" width="11.125" style="3" customWidth="1"/>
    <col min="1289" max="1289" width="11" style="3" customWidth="1"/>
    <col min="1290" max="1291" width="9" style="3"/>
    <col min="1292" max="1292" width="7.625" style="3" customWidth="1"/>
    <col min="1293" max="1295" width="9" style="3"/>
    <col min="1296" max="1296" width="12.125" style="3" customWidth="1"/>
    <col min="1297" max="1297" width="6.75" style="3" customWidth="1"/>
    <col min="1298" max="1298" width="7" style="3" customWidth="1"/>
    <col min="1299" max="1536" width="9" style="3"/>
    <col min="1537" max="1537" width="1.375" style="3" customWidth="1"/>
    <col min="1538" max="1538" width="5.875" style="3" customWidth="1"/>
    <col min="1539" max="1539" width="9.5" style="3" customWidth="1"/>
    <col min="1540" max="1540" width="6.75" style="3" customWidth="1"/>
    <col min="1541" max="1541" width="11.25" style="3" customWidth="1"/>
    <col min="1542" max="1542" width="3.5" style="3" customWidth="1"/>
    <col min="1543" max="1543" width="10.5" style="3" customWidth="1"/>
    <col min="1544" max="1544" width="11.125" style="3" customWidth="1"/>
    <col min="1545" max="1545" width="11" style="3" customWidth="1"/>
    <col min="1546" max="1547" width="9" style="3"/>
    <col min="1548" max="1548" width="7.625" style="3" customWidth="1"/>
    <col min="1549" max="1551" width="9" style="3"/>
    <col min="1552" max="1552" width="12.125" style="3" customWidth="1"/>
    <col min="1553" max="1553" width="6.75" style="3" customWidth="1"/>
    <col min="1554" max="1554" width="7" style="3" customWidth="1"/>
    <col min="1555" max="1792" width="9" style="3"/>
    <col min="1793" max="1793" width="1.375" style="3" customWidth="1"/>
    <col min="1794" max="1794" width="5.875" style="3" customWidth="1"/>
    <col min="1795" max="1795" width="9.5" style="3" customWidth="1"/>
    <col min="1796" max="1796" width="6.75" style="3" customWidth="1"/>
    <col min="1797" max="1797" width="11.25" style="3" customWidth="1"/>
    <col min="1798" max="1798" width="3.5" style="3" customWidth="1"/>
    <col min="1799" max="1799" width="10.5" style="3" customWidth="1"/>
    <col min="1800" max="1800" width="11.125" style="3" customWidth="1"/>
    <col min="1801" max="1801" width="11" style="3" customWidth="1"/>
    <col min="1802" max="1803" width="9" style="3"/>
    <col min="1804" max="1804" width="7.625" style="3" customWidth="1"/>
    <col min="1805" max="1807" width="9" style="3"/>
    <col min="1808" max="1808" width="12.125" style="3" customWidth="1"/>
    <col min="1809" max="1809" width="6.75" style="3" customWidth="1"/>
    <col min="1810" max="1810" width="7" style="3" customWidth="1"/>
    <col min="1811" max="2048" width="9" style="3"/>
    <col min="2049" max="2049" width="1.375" style="3" customWidth="1"/>
    <col min="2050" max="2050" width="5.875" style="3" customWidth="1"/>
    <col min="2051" max="2051" width="9.5" style="3" customWidth="1"/>
    <col min="2052" max="2052" width="6.75" style="3" customWidth="1"/>
    <col min="2053" max="2053" width="11.25" style="3" customWidth="1"/>
    <col min="2054" max="2054" width="3.5" style="3" customWidth="1"/>
    <col min="2055" max="2055" width="10.5" style="3" customWidth="1"/>
    <col min="2056" max="2056" width="11.125" style="3" customWidth="1"/>
    <col min="2057" max="2057" width="11" style="3" customWidth="1"/>
    <col min="2058" max="2059" width="9" style="3"/>
    <col min="2060" max="2060" width="7.625" style="3" customWidth="1"/>
    <col min="2061" max="2063" width="9" style="3"/>
    <col min="2064" max="2064" width="12.125" style="3" customWidth="1"/>
    <col min="2065" max="2065" width="6.75" style="3" customWidth="1"/>
    <col min="2066" max="2066" width="7" style="3" customWidth="1"/>
    <col min="2067" max="2304" width="9" style="3"/>
    <col min="2305" max="2305" width="1.375" style="3" customWidth="1"/>
    <col min="2306" max="2306" width="5.875" style="3" customWidth="1"/>
    <col min="2307" max="2307" width="9.5" style="3" customWidth="1"/>
    <col min="2308" max="2308" width="6.75" style="3" customWidth="1"/>
    <col min="2309" max="2309" width="11.25" style="3" customWidth="1"/>
    <col min="2310" max="2310" width="3.5" style="3" customWidth="1"/>
    <col min="2311" max="2311" width="10.5" style="3" customWidth="1"/>
    <col min="2312" max="2312" width="11.125" style="3" customWidth="1"/>
    <col min="2313" max="2313" width="11" style="3" customWidth="1"/>
    <col min="2314" max="2315" width="9" style="3"/>
    <col min="2316" max="2316" width="7.625" style="3" customWidth="1"/>
    <col min="2317" max="2319" width="9" style="3"/>
    <col min="2320" max="2320" width="12.125" style="3" customWidth="1"/>
    <col min="2321" max="2321" width="6.75" style="3" customWidth="1"/>
    <col min="2322" max="2322" width="7" style="3" customWidth="1"/>
    <col min="2323" max="2560" width="9" style="3"/>
    <col min="2561" max="2561" width="1.375" style="3" customWidth="1"/>
    <col min="2562" max="2562" width="5.875" style="3" customWidth="1"/>
    <col min="2563" max="2563" width="9.5" style="3" customWidth="1"/>
    <col min="2564" max="2564" width="6.75" style="3" customWidth="1"/>
    <col min="2565" max="2565" width="11.25" style="3" customWidth="1"/>
    <col min="2566" max="2566" width="3.5" style="3" customWidth="1"/>
    <col min="2567" max="2567" width="10.5" style="3" customWidth="1"/>
    <col min="2568" max="2568" width="11.125" style="3" customWidth="1"/>
    <col min="2569" max="2569" width="11" style="3" customWidth="1"/>
    <col min="2570" max="2571" width="9" style="3"/>
    <col min="2572" max="2572" width="7.625" style="3" customWidth="1"/>
    <col min="2573" max="2575" width="9" style="3"/>
    <col min="2576" max="2576" width="12.125" style="3" customWidth="1"/>
    <col min="2577" max="2577" width="6.75" style="3" customWidth="1"/>
    <col min="2578" max="2578" width="7" style="3" customWidth="1"/>
    <col min="2579" max="2816" width="9" style="3"/>
    <col min="2817" max="2817" width="1.375" style="3" customWidth="1"/>
    <col min="2818" max="2818" width="5.875" style="3" customWidth="1"/>
    <col min="2819" max="2819" width="9.5" style="3" customWidth="1"/>
    <col min="2820" max="2820" width="6.75" style="3" customWidth="1"/>
    <col min="2821" max="2821" width="11.25" style="3" customWidth="1"/>
    <col min="2822" max="2822" width="3.5" style="3" customWidth="1"/>
    <col min="2823" max="2823" width="10.5" style="3" customWidth="1"/>
    <col min="2824" max="2824" width="11.125" style="3" customWidth="1"/>
    <col min="2825" max="2825" width="11" style="3" customWidth="1"/>
    <col min="2826" max="2827" width="9" style="3"/>
    <col min="2828" max="2828" width="7.625" style="3" customWidth="1"/>
    <col min="2829" max="2831" width="9" style="3"/>
    <col min="2832" max="2832" width="12.125" style="3" customWidth="1"/>
    <col min="2833" max="2833" width="6.75" style="3" customWidth="1"/>
    <col min="2834" max="2834" width="7" style="3" customWidth="1"/>
    <col min="2835" max="3072" width="9" style="3"/>
    <col min="3073" max="3073" width="1.375" style="3" customWidth="1"/>
    <col min="3074" max="3074" width="5.875" style="3" customWidth="1"/>
    <col min="3075" max="3075" width="9.5" style="3" customWidth="1"/>
    <col min="3076" max="3076" width="6.75" style="3" customWidth="1"/>
    <col min="3077" max="3077" width="11.25" style="3" customWidth="1"/>
    <col min="3078" max="3078" width="3.5" style="3" customWidth="1"/>
    <col min="3079" max="3079" width="10.5" style="3" customWidth="1"/>
    <col min="3080" max="3080" width="11.125" style="3" customWidth="1"/>
    <col min="3081" max="3081" width="11" style="3" customWidth="1"/>
    <col min="3082" max="3083" width="9" style="3"/>
    <col min="3084" max="3084" width="7.625" style="3" customWidth="1"/>
    <col min="3085" max="3087" width="9" style="3"/>
    <col min="3088" max="3088" width="12.125" style="3" customWidth="1"/>
    <col min="3089" max="3089" width="6.75" style="3" customWidth="1"/>
    <col min="3090" max="3090" width="7" style="3" customWidth="1"/>
    <col min="3091" max="3328" width="9" style="3"/>
    <col min="3329" max="3329" width="1.375" style="3" customWidth="1"/>
    <col min="3330" max="3330" width="5.875" style="3" customWidth="1"/>
    <col min="3331" max="3331" width="9.5" style="3" customWidth="1"/>
    <col min="3332" max="3332" width="6.75" style="3" customWidth="1"/>
    <col min="3333" max="3333" width="11.25" style="3" customWidth="1"/>
    <col min="3334" max="3334" width="3.5" style="3" customWidth="1"/>
    <col min="3335" max="3335" width="10.5" style="3" customWidth="1"/>
    <col min="3336" max="3336" width="11.125" style="3" customWidth="1"/>
    <col min="3337" max="3337" width="11" style="3" customWidth="1"/>
    <col min="3338" max="3339" width="9" style="3"/>
    <col min="3340" max="3340" width="7.625" style="3" customWidth="1"/>
    <col min="3341" max="3343" width="9" style="3"/>
    <col min="3344" max="3344" width="12.125" style="3" customWidth="1"/>
    <col min="3345" max="3345" width="6.75" style="3" customWidth="1"/>
    <col min="3346" max="3346" width="7" style="3" customWidth="1"/>
    <col min="3347" max="3584" width="9" style="3"/>
    <col min="3585" max="3585" width="1.375" style="3" customWidth="1"/>
    <col min="3586" max="3586" width="5.875" style="3" customWidth="1"/>
    <col min="3587" max="3587" width="9.5" style="3" customWidth="1"/>
    <col min="3588" max="3588" width="6.75" style="3" customWidth="1"/>
    <col min="3589" max="3589" width="11.25" style="3" customWidth="1"/>
    <col min="3590" max="3590" width="3.5" style="3" customWidth="1"/>
    <col min="3591" max="3591" width="10.5" style="3" customWidth="1"/>
    <col min="3592" max="3592" width="11.125" style="3" customWidth="1"/>
    <col min="3593" max="3593" width="11" style="3" customWidth="1"/>
    <col min="3594" max="3595" width="9" style="3"/>
    <col min="3596" max="3596" width="7.625" style="3" customWidth="1"/>
    <col min="3597" max="3599" width="9" style="3"/>
    <col min="3600" max="3600" width="12.125" style="3" customWidth="1"/>
    <col min="3601" max="3601" width="6.75" style="3" customWidth="1"/>
    <col min="3602" max="3602" width="7" style="3" customWidth="1"/>
    <col min="3603" max="3840" width="9" style="3"/>
    <col min="3841" max="3841" width="1.375" style="3" customWidth="1"/>
    <col min="3842" max="3842" width="5.875" style="3" customWidth="1"/>
    <col min="3843" max="3843" width="9.5" style="3" customWidth="1"/>
    <col min="3844" max="3844" width="6.75" style="3" customWidth="1"/>
    <col min="3845" max="3845" width="11.25" style="3" customWidth="1"/>
    <col min="3846" max="3846" width="3.5" style="3" customWidth="1"/>
    <col min="3847" max="3847" width="10.5" style="3" customWidth="1"/>
    <col min="3848" max="3848" width="11.125" style="3" customWidth="1"/>
    <col min="3849" max="3849" width="11" style="3" customWidth="1"/>
    <col min="3850" max="3851" width="9" style="3"/>
    <col min="3852" max="3852" width="7.625" style="3" customWidth="1"/>
    <col min="3853" max="3855" width="9" style="3"/>
    <col min="3856" max="3856" width="12.125" style="3" customWidth="1"/>
    <col min="3857" max="3857" width="6.75" style="3" customWidth="1"/>
    <col min="3858" max="3858" width="7" style="3" customWidth="1"/>
    <col min="3859" max="4096" width="9" style="3"/>
    <col min="4097" max="4097" width="1.375" style="3" customWidth="1"/>
    <col min="4098" max="4098" width="5.875" style="3" customWidth="1"/>
    <col min="4099" max="4099" width="9.5" style="3" customWidth="1"/>
    <col min="4100" max="4100" width="6.75" style="3" customWidth="1"/>
    <col min="4101" max="4101" width="11.25" style="3" customWidth="1"/>
    <col min="4102" max="4102" width="3.5" style="3" customWidth="1"/>
    <col min="4103" max="4103" width="10.5" style="3" customWidth="1"/>
    <col min="4104" max="4104" width="11.125" style="3" customWidth="1"/>
    <col min="4105" max="4105" width="11" style="3" customWidth="1"/>
    <col min="4106" max="4107" width="9" style="3"/>
    <col min="4108" max="4108" width="7.625" style="3" customWidth="1"/>
    <col min="4109" max="4111" width="9" style="3"/>
    <col min="4112" max="4112" width="12.125" style="3" customWidth="1"/>
    <col min="4113" max="4113" width="6.75" style="3" customWidth="1"/>
    <col min="4114" max="4114" width="7" style="3" customWidth="1"/>
    <col min="4115" max="4352" width="9" style="3"/>
    <col min="4353" max="4353" width="1.375" style="3" customWidth="1"/>
    <col min="4354" max="4354" width="5.875" style="3" customWidth="1"/>
    <col min="4355" max="4355" width="9.5" style="3" customWidth="1"/>
    <col min="4356" max="4356" width="6.75" style="3" customWidth="1"/>
    <col min="4357" max="4357" width="11.25" style="3" customWidth="1"/>
    <col min="4358" max="4358" width="3.5" style="3" customWidth="1"/>
    <col min="4359" max="4359" width="10.5" style="3" customWidth="1"/>
    <col min="4360" max="4360" width="11.125" style="3" customWidth="1"/>
    <col min="4361" max="4361" width="11" style="3" customWidth="1"/>
    <col min="4362" max="4363" width="9" style="3"/>
    <col min="4364" max="4364" width="7.625" style="3" customWidth="1"/>
    <col min="4365" max="4367" width="9" style="3"/>
    <col min="4368" max="4368" width="12.125" style="3" customWidth="1"/>
    <col min="4369" max="4369" width="6.75" style="3" customWidth="1"/>
    <col min="4370" max="4370" width="7" style="3" customWidth="1"/>
    <col min="4371" max="4608" width="9" style="3"/>
    <col min="4609" max="4609" width="1.375" style="3" customWidth="1"/>
    <col min="4610" max="4610" width="5.875" style="3" customWidth="1"/>
    <col min="4611" max="4611" width="9.5" style="3" customWidth="1"/>
    <col min="4612" max="4612" width="6.75" style="3" customWidth="1"/>
    <col min="4613" max="4613" width="11.25" style="3" customWidth="1"/>
    <col min="4614" max="4614" width="3.5" style="3" customWidth="1"/>
    <col min="4615" max="4615" width="10.5" style="3" customWidth="1"/>
    <col min="4616" max="4616" width="11.125" style="3" customWidth="1"/>
    <col min="4617" max="4617" width="11" style="3" customWidth="1"/>
    <col min="4618" max="4619" width="9" style="3"/>
    <col min="4620" max="4620" width="7.625" style="3" customWidth="1"/>
    <col min="4621" max="4623" width="9" style="3"/>
    <col min="4624" max="4624" width="12.125" style="3" customWidth="1"/>
    <col min="4625" max="4625" width="6.75" style="3" customWidth="1"/>
    <col min="4626" max="4626" width="7" style="3" customWidth="1"/>
    <col min="4627" max="4864" width="9" style="3"/>
    <col min="4865" max="4865" width="1.375" style="3" customWidth="1"/>
    <col min="4866" max="4866" width="5.875" style="3" customWidth="1"/>
    <col min="4867" max="4867" width="9.5" style="3" customWidth="1"/>
    <col min="4868" max="4868" width="6.75" style="3" customWidth="1"/>
    <col min="4869" max="4869" width="11.25" style="3" customWidth="1"/>
    <col min="4870" max="4870" width="3.5" style="3" customWidth="1"/>
    <col min="4871" max="4871" width="10.5" style="3" customWidth="1"/>
    <col min="4872" max="4872" width="11.125" style="3" customWidth="1"/>
    <col min="4873" max="4873" width="11" style="3" customWidth="1"/>
    <col min="4874" max="4875" width="9" style="3"/>
    <col min="4876" max="4876" width="7.625" style="3" customWidth="1"/>
    <col min="4877" max="4879" width="9" style="3"/>
    <col min="4880" max="4880" width="12.125" style="3" customWidth="1"/>
    <col min="4881" max="4881" width="6.75" style="3" customWidth="1"/>
    <col min="4882" max="4882" width="7" style="3" customWidth="1"/>
    <col min="4883" max="5120" width="9" style="3"/>
    <col min="5121" max="5121" width="1.375" style="3" customWidth="1"/>
    <col min="5122" max="5122" width="5.875" style="3" customWidth="1"/>
    <col min="5123" max="5123" width="9.5" style="3" customWidth="1"/>
    <col min="5124" max="5124" width="6.75" style="3" customWidth="1"/>
    <col min="5125" max="5125" width="11.25" style="3" customWidth="1"/>
    <col min="5126" max="5126" width="3.5" style="3" customWidth="1"/>
    <col min="5127" max="5127" width="10.5" style="3" customWidth="1"/>
    <col min="5128" max="5128" width="11.125" style="3" customWidth="1"/>
    <col min="5129" max="5129" width="11" style="3" customWidth="1"/>
    <col min="5130" max="5131" width="9" style="3"/>
    <col min="5132" max="5132" width="7.625" style="3" customWidth="1"/>
    <col min="5133" max="5135" width="9" style="3"/>
    <col min="5136" max="5136" width="12.125" style="3" customWidth="1"/>
    <col min="5137" max="5137" width="6.75" style="3" customWidth="1"/>
    <col min="5138" max="5138" width="7" style="3" customWidth="1"/>
    <col min="5139" max="5376" width="9" style="3"/>
    <col min="5377" max="5377" width="1.375" style="3" customWidth="1"/>
    <col min="5378" max="5378" width="5.875" style="3" customWidth="1"/>
    <col min="5379" max="5379" width="9.5" style="3" customWidth="1"/>
    <col min="5380" max="5380" width="6.75" style="3" customWidth="1"/>
    <col min="5381" max="5381" width="11.25" style="3" customWidth="1"/>
    <col min="5382" max="5382" width="3.5" style="3" customWidth="1"/>
    <col min="5383" max="5383" width="10.5" style="3" customWidth="1"/>
    <col min="5384" max="5384" width="11.125" style="3" customWidth="1"/>
    <col min="5385" max="5385" width="11" style="3" customWidth="1"/>
    <col min="5386" max="5387" width="9" style="3"/>
    <col min="5388" max="5388" width="7.625" style="3" customWidth="1"/>
    <col min="5389" max="5391" width="9" style="3"/>
    <col min="5392" max="5392" width="12.125" style="3" customWidth="1"/>
    <col min="5393" max="5393" width="6.75" style="3" customWidth="1"/>
    <col min="5394" max="5394" width="7" style="3" customWidth="1"/>
    <col min="5395" max="5632" width="9" style="3"/>
    <col min="5633" max="5633" width="1.375" style="3" customWidth="1"/>
    <col min="5634" max="5634" width="5.875" style="3" customWidth="1"/>
    <col min="5635" max="5635" width="9.5" style="3" customWidth="1"/>
    <col min="5636" max="5636" width="6.75" style="3" customWidth="1"/>
    <col min="5637" max="5637" width="11.25" style="3" customWidth="1"/>
    <col min="5638" max="5638" width="3.5" style="3" customWidth="1"/>
    <col min="5639" max="5639" width="10.5" style="3" customWidth="1"/>
    <col min="5640" max="5640" width="11.125" style="3" customWidth="1"/>
    <col min="5641" max="5641" width="11" style="3" customWidth="1"/>
    <col min="5642" max="5643" width="9" style="3"/>
    <col min="5644" max="5644" width="7.625" style="3" customWidth="1"/>
    <col min="5645" max="5647" width="9" style="3"/>
    <col min="5648" max="5648" width="12.125" style="3" customWidth="1"/>
    <col min="5649" max="5649" width="6.75" style="3" customWidth="1"/>
    <col min="5650" max="5650" width="7" style="3" customWidth="1"/>
    <col min="5651" max="5888" width="9" style="3"/>
    <col min="5889" max="5889" width="1.375" style="3" customWidth="1"/>
    <col min="5890" max="5890" width="5.875" style="3" customWidth="1"/>
    <col min="5891" max="5891" width="9.5" style="3" customWidth="1"/>
    <col min="5892" max="5892" width="6.75" style="3" customWidth="1"/>
    <col min="5893" max="5893" width="11.25" style="3" customWidth="1"/>
    <col min="5894" max="5894" width="3.5" style="3" customWidth="1"/>
    <col min="5895" max="5895" width="10.5" style="3" customWidth="1"/>
    <col min="5896" max="5896" width="11.125" style="3" customWidth="1"/>
    <col min="5897" max="5897" width="11" style="3" customWidth="1"/>
    <col min="5898" max="5899" width="9" style="3"/>
    <col min="5900" max="5900" width="7.625" style="3" customWidth="1"/>
    <col min="5901" max="5903" width="9" style="3"/>
    <col min="5904" max="5904" width="12.125" style="3" customWidth="1"/>
    <col min="5905" max="5905" width="6.75" style="3" customWidth="1"/>
    <col min="5906" max="5906" width="7" style="3" customWidth="1"/>
    <col min="5907" max="6144" width="9" style="3"/>
    <col min="6145" max="6145" width="1.375" style="3" customWidth="1"/>
    <col min="6146" max="6146" width="5.875" style="3" customWidth="1"/>
    <col min="6147" max="6147" width="9.5" style="3" customWidth="1"/>
    <col min="6148" max="6148" width="6.75" style="3" customWidth="1"/>
    <col min="6149" max="6149" width="11.25" style="3" customWidth="1"/>
    <col min="6150" max="6150" width="3.5" style="3" customWidth="1"/>
    <col min="6151" max="6151" width="10.5" style="3" customWidth="1"/>
    <col min="6152" max="6152" width="11.125" style="3" customWidth="1"/>
    <col min="6153" max="6153" width="11" style="3" customWidth="1"/>
    <col min="6154" max="6155" width="9" style="3"/>
    <col min="6156" max="6156" width="7.625" style="3" customWidth="1"/>
    <col min="6157" max="6159" width="9" style="3"/>
    <col min="6160" max="6160" width="12.125" style="3" customWidth="1"/>
    <col min="6161" max="6161" width="6.75" style="3" customWidth="1"/>
    <col min="6162" max="6162" width="7" style="3" customWidth="1"/>
    <col min="6163" max="6400" width="9" style="3"/>
    <col min="6401" max="6401" width="1.375" style="3" customWidth="1"/>
    <col min="6402" max="6402" width="5.875" style="3" customWidth="1"/>
    <col min="6403" max="6403" width="9.5" style="3" customWidth="1"/>
    <col min="6404" max="6404" width="6.75" style="3" customWidth="1"/>
    <col min="6405" max="6405" width="11.25" style="3" customWidth="1"/>
    <col min="6406" max="6406" width="3.5" style="3" customWidth="1"/>
    <col min="6407" max="6407" width="10.5" style="3" customWidth="1"/>
    <col min="6408" max="6408" width="11.125" style="3" customWidth="1"/>
    <col min="6409" max="6409" width="11" style="3" customWidth="1"/>
    <col min="6410" max="6411" width="9" style="3"/>
    <col min="6412" max="6412" width="7.625" style="3" customWidth="1"/>
    <col min="6413" max="6415" width="9" style="3"/>
    <col min="6416" max="6416" width="12.125" style="3" customWidth="1"/>
    <col min="6417" max="6417" width="6.75" style="3" customWidth="1"/>
    <col min="6418" max="6418" width="7" style="3" customWidth="1"/>
    <col min="6419" max="6656" width="9" style="3"/>
    <col min="6657" max="6657" width="1.375" style="3" customWidth="1"/>
    <col min="6658" max="6658" width="5.875" style="3" customWidth="1"/>
    <col min="6659" max="6659" width="9.5" style="3" customWidth="1"/>
    <col min="6660" max="6660" width="6.75" style="3" customWidth="1"/>
    <col min="6661" max="6661" width="11.25" style="3" customWidth="1"/>
    <col min="6662" max="6662" width="3.5" style="3" customWidth="1"/>
    <col min="6663" max="6663" width="10.5" style="3" customWidth="1"/>
    <col min="6664" max="6664" width="11.125" style="3" customWidth="1"/>
    <col min="6665" max="6665" width="11" style="3" customWidth="1"/>
    <col min="6666" max="6667" width="9" style="3"/>
    <col min="6668" max="6668" width="7.625" style="3" customWidth="1"/>
    <col min="6669" max="6671" width="9" style="3"/>
    <col min="6672" max="6672" width="12.125" style="3" customWidth="1"/>
    <col min="6673" max="6673" width="6.75" style="3" customWidth="1"/>
    <col min="6674" max="6674" width="7" style="3" customWidth="1"/>
    <col min="6675" max="6912" width="9" style="3"/>
    <col min="6913" max="6913" width="1.375" style="3" customWidth="1"/>
    <col min="6914" max="6914" width="5.875" style="3" customWidth="1"/>
    <col min="6915" max="6915" width="9.5" style="3" customWidth="1"/>
    <col min="6916" max="6916" width="6.75" style="3" customWidth="1"/>
    <col min="6917" max="6917" width="11.25" style="3" customWidth="1"/>
    <col min="6918" max="6918" width="3.5" style="3" customWidth="1"/>
    <col min="6919" max="6919" width="10.5" style="3" customWidth="1"/>
    <col min="6920" max="6920" width="11.125" style="3" customWidth="1"/>
    <col min="6921" max="6921" width="11" style="3" customWidth="1"/>
    <col min="6922" max="6923" width="9" style="3"/>
    <col min="6924" max="6924" width="7.625" style="3" customWidth="1"/>
    <col min="6925" max="6927" width="9" style="3"/>
    <col min="6928" max="6928" width="12.125" style="3" customWidth="1"/>
    <col min="6929" max="6929" width="6.75" style="3" customWidth="1"/>
    <col min="6930" max="6930" width="7" style="3" customWidth="1"/>
    <col min="6931" max="7168" width="9" style="3"/>
    <col min="7169" max="7169" width="1.375" style="3" customWidth="1"/>
    <col min="7170" max="7170" width="5.875" style="3" customWidth="1"/>
    <col min="7171" max="7171" width="9.5" style="3" customWidth="1"/>
    <col min="7172" max="7172" width="6.75" style="3" customWidth="1"/>
    <col min="7173" max="7173" width="11.25" style="3" customWidth="1"/>
    <col min="7174" max="7174" width="3.5" style="3" customWidth="1"/>
    <col min="7175" max="7175" width="10.5" style="3" customWidth="1"/>
    <col min="7176" max="7176" width="11.125" style="3" customWidth="1"/>
    <col min="7177" max="7177" width="11" style="3" customWidth="1"/>
    <col min="7178" max="7179" width="9" style="3"/>
    <col min="7180" max="7180" width="7.625" style="3" customWidth="1"/>
    <col min="7181" max="7183" width="9" style="3"/>
    <col min="7184" max="7184" width="12.125" style="3" customWidth="1"/>
    <col min="7185" max="7185" width="6.75" style="3" customWidth="1"/>
    <col min="7186" max="7186" width="7" style="3" customWidth="1"/>
    <col min="7187" max="7424" width="9" style="3"/>
    <col min="7425" max="7425" width="1.375" style="3" customWidth="1"/>
    <col min="7426" max="7426" width="5.875" style="3" customWidth="1"/>
    <col min="7427" max="7427" width="9.5" style="3" customWidth="1"/>
    <col min="7428" max="7428" width="6.75" style="3" customWidth="1"/>
    <col min="7429" max="7429" width="11.25" style="3" customWidth="1"/>
    <col min="7430" max="7430" width="3.5" style="3" customWidth="1"/>
    <col min="7431" max="7431" width="10.5" style="3" customWidth="1"/>
    <col min="7432" max="7432" width="11.125" style="3" customWidth="1"/>
    <col min="7433" max="7433" width="11" style="3" customWidth="1"/>
    <col min="7434" max="7435" width="9" style="3"/>
    <col min="7436" max="7436" width="7.625" style="3" customWidth="1"/>
    <col min="7437" max="7439" width="9" style="3"/>
    <col min="7440" max="7440" width="12.125" style="3" customWidth="1"/>
    <col min="7441" max="7441" width="6.75" style="3" customWidth="1"/>
    <col min="7442" max="7442" width="7" style="3" customWidth="1"/>
    <col min="7443" max="7680" width="9" style="3"/>
    <col min="7681" max="7681" width="1.375" style="3" customWidth="1"/>
    <col min="7682" max="7682" width="5.875" style="3" customWidth="1"/>
    <col min="7683" max="7683" width="9.5" style="3" customWidth="1"/>
    <col min="7684" max="7684" width="6.75" style="3" customWidth="1"/>
    <col min="7685" max="7685" width="11.25" style="3" customWidth="1"/>
    <col min="7686" max="7686" width="3.5" style="3" customWidth="1"/>
    <col min="7687" max="7687" width="10.5" style="3" customWidth="1"/>
    <col min="7688" max="7688" width="11.125" style="3" customWidth="1"/>
    <col min="7689" max="7689" width="11" style="3" customWidth="1"/>
    <col min="7690" max="7691" width="9" style="3"/>
    <col min="7692" max="7692" width="7.625" style="3" customWidth="1"/>
    <col min="7693" max="7695" width="9" style="3"/>
    <col min="7696" max="7696" width="12.125" style="3" customWidth="1"/>
    <col min="7697" max="7697" width="6.75" style="3" customWidth="1"/>
    <col min="7698" max="7698" width="7" style="3" customWidth="1"/>
    <col min="7699" max="7936" width="9" style="3"/>
    <col min="7937" max="7937" width="1.375" style="3" customWidth="1"/>
    <col min="7938" max="7938" width="5.875" style="3" customWidth="1"/>
    <col min="7939" max="7939" width="9.5" style="3" customWidth="1"/>
    <col min="7940" max="7940" width="6.75" style="3" customWidth="1"/>
    <col min="7941" max="7941" width="11.25" style="3" customWidth="1"/>
    <col min="7942" max="7942" width="3.5" style="3" customWidth="1"/>
    <col min="7943" max="7943" width="10.5" style="3" customWidth="1"/>
    <col min="7944" max="7944" width="11.125" style="3" customWidth="1"/>
    <col min="7945" max="7945" width="11" style="3" customWidth="1"/>
    <col min="7946" max="7947" width="9" style="3"/>
    <col min="7948" max="7948" width="7.625" style="3" customWidth="1"/>
    <col min="7949" max="7951" width="9" style="3"/>
    <col min="7952" max="7952" width="12.125" style="3" customWidth="1"/>
    <col min="7953" max="7953" width="6.75" style="3" customWidth="1"/>
    <col min="7954" max="7954" width="7" style="3" customWidth="1"/>
    <col min="7955" max="8192" width="9" style="3"/>
    <col min="8193" max="8193" width="1.375" style="3" customWidth="1"/>
    <col min="8194" max="8194" width="5.875" style="3" customWidth="1"/>
    <col min="8195" max="8195" width="9.5" style="3" customWidth="1"/>
    <col min="8196" max="8196" width="6.75" style="3" customWidth="1"/>
    <col min="8197" max="8197" width="11.25" style="3" customWidth="1"/>
    <col min="8198" max="8198" width="3.5" style="3" customWidth="1"/>
    <col min="8199" max="8199" width="10.5" style="3" customWidth="1"/>
    <col min="8200" max="8200" width="11.125" style="3" customWidth="1"/>
    <col min="8201" max="8201" width="11" style="3" customWidth="1"/>
    <col min="8202" max="8203" width="9" style="3"/>
    <col min="8204" max="8204" width="7.625" style="3" customWidth="1"/>
    <col min="8205" max="8207" width="9" style="3"/>
    <col min="8208" max="8208" width="12.125" style="3" customWidth="1"/>
    <col min="8209" max="8209" width="6.75" style="3" customWidth="1"/>
    <col min="8210" max="8210" width="7" style="3" customWidth="1"/>
    <col min="8211" max="8448" width="9" style="3"/>
    <col min="8449" max="8449" width="1.375" style="3" customWidth="1"/>
    <col min="8450" max="8450" width="5.875" style="3" customWidth="1"/>
    <col min="8451" max="8451" width="9.5" style="3" customWidth="1"/>
    <col min="8452" max="8452" width="6.75" style="3" customWidth="1"/>
    <col min="8453" max="8453" width="11.25" style="3" customWidth="1"/>
    <col min="8454" max="8454" width="3.5" style="3" customWidth="1"/>
    <col min="8455" max="8455" width="10.5" style="3" customWidth="1"/>
    <col min="8456" max="8456" width="11.125" style="3" customWidth="1"/>
    <col min="8457" max="8457" width="11" style="3" customWidth="1"/>
    <col min="8458" max="8459" width="9" style="3"/>
    <col min="8460" max="8460" width="7.625" style="3" customWidth="1"/>
    <col min="8461" max="8463" width="9" style="3"/>
    <col min="8464" max="8464" width="12.125" style="3" customWidth="1"/>
    <col min="8465" max="8465" width="6.75" style="3" customWidth="1"/>
    <col min="8466" max="8466" width="7" style="3" customWidth="1"/>
    <col min="8467" max="8704" width="9" style="3"/>
    <col min="8705" max="8705" width="1.375" style="3" customWidth="1"/>
    <col min="8706" max="8706" width="5.875" style="3" customWidth="1"/>
    <col min="8707" max="8707" width="9.5" style="3" customWidth="1"/>
    <col min="8708" max="8708" width="6.75" style="3" customWidth="1"/>
    <col min="8709" max="8709" width="11.25" style="3" customWidth="1"/>
    <col min="8710" max="8710" width="3.5" style="3" customWidth="1"/>
    <col min="8711" max="8711" width="10.5" style="3" customWidth="1"/>
    <col min="8712" max="8712" width="11.125" style="3" customWidth="1"/>
    <col min="8713" max="8713" width="11" style="3" customWidth="1"/>
    <col min="8714" max="8715" width="9" style="3"/>
    <col min="8716" max="8716" width="7.625" style="3" customWidth="1"/>
    <col min="8717" max="8719" width="9" style="3"/>
    <col min="8720" max="8720" width="12.125" style="3" customWidth="1"/>
    <col min="8721" max="8721" width="6.75" style="3" customWidth="1"/>
    <col min="8722" max="8722" width="7" style="3" customWidth="1"/>
    <col min="8723" max="8960" width="9" style="3"/>
    <col min="8961" max="8961" width="1.375" style="3" customWidth="1"/>
    <col min="8962" max="8962" width="5.875" style="3" customWidth="1"/>
    <col min="8963" max="8963" width="9.5" style="3" customWidth="1"/>
    <col min="8964" max="8964" width="6.75" style="3" customWidth="1"/>
    <col min="8965" max="8965" width="11.25" style="3" customWidth="1"/>
    <col min="8966" max="8966" width="3.5" style="3" customWidth="1"/>
    <col min="8967" max="8967" width="10.5" style="3" customWidth="1"/>
    <col min="8968" max="8968" width="11.125" style="3" customWidth="1"/>
    <col min="8969" max="8969" width="11" style="3" customWidth="1"/>
    <col min="8970" max="8971" width="9" style="3"/>
    <col min="8972" max="8972" width="7.625" style="3" customWidth="1"/>
    <col min="8973" max="8975" width="9" style="3"/>
    <col min="8976" max="8976" width="12.125" style="3" customWidth="1"/>
    <col min="8977" max="8977" width="6.75" style="3" customWidth="1"/>
    <col min="8978" max="8978" width="7" style="3" customWidth="1"/>
    <col min="8979" max="9216" width="9" style="3"/>
    <col min="9217" max="9217" width="1.375" style="3" customWidth="1"/>
    <col min="9218" max="9218" width="5.875" style="3" customWidth="1"/>
    <col min="9219" max="9219" width="9.5" style="3" customWidth="1"/>
    <col min="9220" max="9220" width="6.75" style="3" customWidth="1"/>
    <col min="9221" max="9221" width="11.25" style="3" customWidth="1"/>
    <col min="9222" max="9222" width="3.5" style="3" customWidth="1"/>
    <col min="9223" max="9223" width="10.5" style="3" customWidth="1"/>
    <col min="9224" max="9224" width="11.125" style="3" customWidth="1"/>
    <col min="9225" max="9225" width="11" style="3" customWidth="1"/>
    <col min="9226" max="9227" width="9" style="3"/>
    <col min="9228" max="9228" width="7.625" style="3" customWidth="1"/>
    <col min="9229" max="9231" width="9" style="3"/>
    <col min="9232" max="9232" width="12.125" style="3" customWidth="1"/>
    <col min="9233" max="9233" width="6.75" style="3" customWidth="1"/>
    <col min="9234" max="9234" width="7" style="3" customWidth="1"/>
    <col min="9235" max="9472" width="9" style="3"/>
    <col min="9473" max="9473" width="1.375" style="3" customWidth="1"/>
    <col min="9474" max="9474" width="5.875" style="3" customWidth="1"/>
    <col min="9475" max="9475" width="9.5" style="3" customWidth="1"/>
    <col min="9476" max="9476" width="6.75" style="3" customWidth="1"/>
    <col min="9477" max="9477" width="11.25" style="3" customWidth="1"/>
    <col min="9478" max="9478" width="3.5" style="3" customWidth="1"/>
    <col min="9479" max="9479" width="10.5" style="3" customWidth="1"/>
    <col min="9480" max="9480" width="11.125" style="3" customWidth="1"/>
    <col min="9481" max="9481" width="11" style="3" customWidth="1"/>
    <col min="9482" max="9483" width="9" style="3"/>
    <col min="9484" max="9484" width="7.625" style="3" customWidth="1"/>
    <col min="9485" max="9487" width="9" style="3"/>
    <col min="9488" max="9488" width="12.125" style="3" customWidth="1"/>
    <col min="9489" max="9489" width="6.75" style="3" customWidth="1"/>
    <col min="9490" max="9490" width="7" style="3" customWidth="1"/>
    <col min="9491" max="9728" width="9" style="3"/>
    <col min="9729" max="9729" width="1.375" style="3" customWidth="1"/>
    <col min="9730" max="9730" width="5.875" style="3" customWidth="1"/>
    <col min="9731" max="9731" width="9.5" style="3" customWidth="1"/>
    <col min="9732" max="9732" width="6.75" style="3" customWidth="1"/>
    <col min="9733" max="9733" width="11.25" style="3" customWidth="1"/>
    <col min="9734" max="9734" width="3.5" style="3" customWidth="1"/>
    <col min="9735" max="9735" width="10.5" style="3" customWidth="1"/>
    <col min="9736" max="9736" width="11.125" style="3" customWidth="1"/>
    <col min="9737" max="9737" width="11" style="3" customWidth="1"/>
    <col min="9738" max="9739" width="9" style="3"/>
    <col min="9740" max="9740" width="7.625" style="3" customWidth="1"/>
    <col min="9741" max="9743" width="9" style="3"/>
    <col min="9744" max="9744" width="12.125" style="3" customWidth="1"/>
    <col min="9745" max="9745" width="6.75" style="3" customWidth="1"/>
    <col min="9746" max="9746" width="7" style="3" customWidth="1"/>
    <col min="9747" max="9984" width="9" style="3"/>
    <col min="9985" max="9985" width="1.375" style="3" customWidth="1"/>
    <col min="9986" max="9986" width="5.875" style="3" customWidth="1"/>
    <col min="9987" max="9987" width="9.5" style="3" customWidth="1"/>
    <col min="9988" max="9988" width="6.75" style="3" customWidth="1"/>
    <col min="9989" max="9989" width="11.25" style="3" customWidth="1"/>
    <col min="9990" max="9990" width="3.5" style="3" customWidth="1"/>
    <col min="9991" max="9991" width="10.5" style="3" customWidth="1"/>
    <col min="9992" max="9992" width="11.125" style="3" customWidth="1"/>
    <col min="9993" max="9993" width="11" style="3" customWidth="1"/>
    <col min="9994" max="9995" width="9" style="3"/>
    <col min="9996" max="9996" width="7.625" style="3" customWidth="1"/>
    <col min="9997" max="9999" width="9" style="3"/>
    <col min="10000" max="10000" width="12.125" style="3" customWidth="1"/>
    <col min="10001" max="10001" width="6.75" style="3" customWidth="1"/>
    <col min="10002" max="10002" width="7" style="3" customWidth="1"/>
    <col min="10003" max="10240" width="9" style="3"/>
    <col min="10241" max="10241" width="1.375" style="3" customWidth="1"/>
    <col min="10242" max="10242" width="5.875" style="3" customWidth="1"/>
    <col min="10243" max="10243" width="9.5" style="3" customWidth="1"/>
    <col min="10244" max="10244" width="6.75" style="3" customWidth="1"/>
    <col min="10245" max="10245" width="11.25" style="3" customWidth="1"/>
    <col min="10246" max="10246" width="3.5" style="3" customWidth="1"/>
    <col min="10247" max="10247" width="10.5" style="3" customWidth="1"/>
    <col min="10248" max="10248" width="11.125" style="3" customWidth="1"/>
    <col min="10249" max="10249" width="11" style="3" customWidth="1"/>
    <col min="10250" max="10251" width="9" style="3"/>
    <col min="10252" max="10252" width="7.625" style="3" customWidth="1"/>
    <col min="10253" max="10255" width="9" style="3"/>
    <col min="10256" max="10256" width="12.125" style="3" customWidth="1"/>
    <col min="10257" max="10257" width="6.75" style="3" customWidth="1"/>
    <col min="10258" max="10258" width="7" style="3" customWidth="1"/>
    <col min="10259" max="10496" width="9" style="3"/>
    <col min="10497" max="10497" width="1.375" style="3" customWidth="1"/>
    <col min="10498" max="10498" width="5.875" style="3" customWidth="1"/>
    <col min="10499" max="10499" width="9.5" style="3" customWidth="1"/>
    <col min="10500" max="10500" width="6.75" style="3" customWidth="1"/>
    <col min="10501" max="10501" width="11.25" style="3" customWidth="1"/>
    <col min="10502" max="10502" width="3.5" style="3" customWidth="1"/>
    <col min="10503" max="10503" width="10.5" style="3" customWidth="1"/>
    <col min="10504" max="10504" width="11.125" style="3" customWidth="1"/>
    <col min="10505" max="10505" width="11" style="3" customWidth="1"/>
    <col min="10506" max="10507" width="9" style="3"/>
    <col min="10508" max="10508" width="7.625" style="3" customWidth="1"/>
    <col min="10509" max="10511" width="9" style="3"/>
    <col min="10512" max="10512" width="12.125" style="3" customWidth="1"/>
    <col min="10513" max="10513" width="6.75" style="3" customWidth="1"/>
    <col min="10514" max="10514" width="7" style="3" customWidth="1"/>
    <col min="10515" max="10752" width="9" style="3"/>
    <col min="10753" max="10753" width="1.375" style="3" customWidth="1"/>
    <col min="10754" max="10754" width="5.875" style="3" customWidth="1"/>
    <col min="10755" max="10755" width="9.5" style="3" customWidth="1"/>
    <col min="10756" max="10756" width="6.75" style="3" customWidth="1"/>
    <col min="10757" max="10757" width="11.25" style="3" customWidth="1"/>
    <col min="10758" max="10758" width="3.5" style="3" customWidth="1"/>
    <col min="10759" max="10759" width="10.5" style="3" customWidth="1"/>
    <col min="10760" max="10760" width="11.125" style="3" customWidth="1"/>
    <col min="10761" max="10761" width="11" style="3" customWidth="1"/>
    <col min="10762" max="10763" width="9" style="3"/>
    <col min="10764" max="10764" width="7.625" style="3" customWidth="1"/>
    <col min="10765" max="10767" width="9" style="3"/>
    <col min="10768" max="10768" width="12.125" style="3" customWidth="1"/>
    <col min="10769" max="10769" width="6.75" style="3" customWidth="1"/>
    <col min="10770" max="10770" width="7" style="3" customWidth="1"/>
    <col min="10771" max="11008" width="9" style="3"/>
    <col min="11009" max="11009" width="1.375" style="3" customWidth="1"/>
    <col min="11010" max="11010" width="5.875" style="3" customWidth="1"/>
    <col min="11011" max="11011" width="9.5" style="3" customWidth="1"/>
    <col min="11012" max="11012" width="6.75" style="3" customWidth="1"/>
    <col min="11013" max="11013" width="11.25" style="3" customWidth="1"/>
    <col min="11014" max="11014" width="3.5" style="3" customWidth="1"/>
    <col min="11015" max="11015" width="10.5" style="3" customWidth="1"/>
    <col min="11016" max="11016" width="11.125" style="3" customWidth="1"/>
    <col min="11017" max="11017" width="11" style="3" customWidth="1"/>
    <col min="11018" max="11019" width="9" style="3"/>
    <col min="11020" max="11020" width="7.625" style="3" customWidth="1"/>
    <col min="11021" max="11023" width="9" style="3"/>
    <col min="11024" max="11024" width="12.125" style="3" customWidth="1"/>
    <col min="11025" max="11025" width="6.75" style="3" customWidth="1"/>
    <col min="11026" max="11026" width="7" style="3" customWidth="1"/>
    <col min="11027" max="11264" width="9" style="3"/>
    <col min="11265" max="11265" width="1.375" style="3" customWidth="1"/>
    <col min="11266" max="11266" width="5.875" style="3" customWidth="1"/>
    <col min="11267" max="11267" width="9.5" style="3" customWidth="1"/>
    <col min="11268" max="11268" width="6.75" style="3" customWidth="1"/>
    <col min="11269" max="11269" width="11.25" style="3" customWidth="1"/>
    <col min="11270" max="11270" width="3.5" style="3" customWidth="1"/>
    <col min="11271" max="11271" width="10.5" style="3" customWidth="1"/>
    <col min="11272" max="11272" width="11.125" style="3" customWidth="1"/>
    <col min="11273" max="11273" width="11" style="3" customWidth="1"/>
    <col min="11274" max="11275" width="9" style="3"/>
    <col min="11276" max="11276" width="7.625" style="3" customWidth="1"/>
    <col min="11277" max="11279" width="9" style="3"/>
    <col min="11280" max="11280" width="12.125" style="3" customWidth="1"/>
    <col min="11281" max="11281" width="6.75" style="3" customWidth="1"/>
    <col min="11282" max="11282" width="7" style="3" customWidth="1"/>
    <col min="11283" max="11520" width="9" style="3"/>
    <col min="11521" max="11521" width="1.375" style="3" customWidth="1"/>
    <col min="11522" max="11522" width="5.875" style="3" customWidth="1"/>
    <col min="11523" max="11523" width="9.5" style="3" customWidth="1"/>
    <col min="11524" max="11524" width="6.75" style="3" customWidth="1"/>
    <col min="11525" max="11525" width="11.25" style="3" customWidth="1"/>
    <col min="11526" max="11526" width="3.5" style="3" customWidth="1"/>
    <col min="11527" max="11527" width="10.5" style="3" customWidth="1"/>
    <col min="11528" max="11528" width="11.125" style="3" customWidth="1"/>
    <col min="11529" max="11529" width="11" style="3" customWidth="1"/>
    <col min="11530" max="11531" width="9" style="3"/>
    <col min="11532" max="11532" width="7.625" style="3" customWidth="1"/>
    <col min="11533" max="11535" width="9" style="3"/>
    <col min="11536" max="11536" width="12.125" style="3" customWidth="1"/>
    <col min="11537" max="11537" width="6.75" style="3" customWidth="1"/>
    <col min="11538" max="11538" width="7" style="3" customWidth="1"/>
    <col min="11539" max="11776" width="9" style="3"/>
    <col min="11777" max="11777" width="1.375" style="3" customWidth="1"/>
    <col min="11778" max="11778" width="5.875" style="3" customWidth="1"/>
    <col min="11779" max="11779" width="9.5" style="3" customWidth="1"/>
    <col min="11780" max="11780" width="6.75" style="3" customWidth="1"/>
    <col min="11781" max="11781" width="11.25" style="3" customWidth="1"/>
    <col min="11782" max="11782" width="3.5" style="3" customWidth="1"/>
    <col min="11783" max="11783" width="10.5" style="3" customWidth="1"/>
    <col min="11784" max="11784" width="11.125" style="3" customWidth="1"/>
    <col min="11785" max="11785" width="11" style="3" customWidth="1"/>
    <col min="11786" max="11787" width="9" style="3"/>
    <col min="11788" max="11788" width="7.625" style="3" customWidth="1"/>
    <col min="11789" max="11791" width="9" style="3"/>
    <col min="11792" max="11792" width="12.125" style="3" customWidth="1"/>
    <col min="11793" max="11793" width="6.75" style="3" customWidth="1"/>
    <col min="11794" max="11794" width="7" style="3" customWidth="1"/>
    <col min="11795" max="12032" width="9" style="3"/>
    <col min="12033" max="12033" width="1.375" style="3" customWidth="1"/>
    <col min="12034" max="12034" width="5.875" style="3" customWidth="1"/>
    <col min="12035" max="12035" width="9.5" style="3" customWidth="1"/>
    <col min="12036" max="12036" width="6.75" style="3" customWidth="1"/>
    <col min="12037" max="12037" width="11.25" style="3" customWidth="1"/>
    <col min="12038" max="12038" width="3.5" style="3" customWidth="1"/>
    <col min="12039" max="12039" width="10.5" style="3" customWidth="1"/>
    <col min="12040" max="12040" width="11.125" style="3" customWidth="1"/>
    <col min="12041" max="12041" width="11" style="3" customWidth="1"/>
    <col min="12042" max="12043" width="9" style="3"/>
    <col min="12044" max="12044" width="7.625" style="3" customWidth="1"/>
    <col min="12045" max="12047" width="9" style="3"/>
    <col min="12048" max="12048" width="12.125" style="3" customWidth="1"/>
    <col min="12049" max="12049" width="6.75" style="3" customWidth="1"/>
    <col min="12050" max="12050" width="7" style="3" customWidth="1"/>
    <col min="12051" max="12288" width="9" style="3"/>
    <col min="12289" max="12289" width="1.375" style="3" customWidth="1"/>
    <col min="12290" max="12290" width="5.875" style="3" customWidth="1"/>
    <col min="12291" max="12291" width="9.5" style="3" customWidth="1"/>
    <col min="12292" max="12292" width="6.75" style="3" customWidth="1"/>
    <col min="12293" max="12293" width="11.25" style="3" customWidth="1"/>
    <col min="12294" max="12294" width="3.5" style="3" customWidth="1"/>
    <col min="12295" max="12295" width="10.5" style="3" customWidth="1"/>
    <col min="12296" max="12296" width="11.125" style="3" customWidth="1"/>
    <col min="12297" max="12297" width="11" style="3" customWidth="1"/>
    <col min="12298" max="12299" width="9" style="3"/>
    <col min="12300" max="12300" width="7.625" style="3" customWidth="1"/>
    <col min="12301" max="12303" width="9" style="3"/>
    <col min="12304" max="12304" width="12.125" style="3" customWidth="1"/>
    <col min="12305" max="12305" width="6.75" style="3" customWidth="1"/>
    <col min="12306" max="12306" width="7" style="3" customWidth="1"/>
    <col min="12307" max="12544" width="9" style="3"/>
    <col min="12545" max="12545" width="1.375" style="3" customWidth="1"/>
    <col min="12546" max="12546" width="5.875" style="3" customWidth="1"/>
    <col min="12547" max="12547" width="9.5" style="3" customWidth="1"/>
    <col min="12548" max="12548" width="6.75" style="3" customWidth="1"/>
    <col min="12549" max="12549" width="11.25" style="3" customWidth="1"/>
    <col min="12550" max="12550" width="3.5" style="3" customWidth="1"/>
    <col min="12551" max="12551" width="10.5" style="3" customWidth="1"/>
    <col min="12552" max="12552" width="11.125" style="3" customWidth="1"/>
    <col min="12553" max="12553" width="11" style="3" customWidth="1"/>
    <col min="12554" max="12555" width="9" style="3"/>
    <col min="12556" max="12556" width="7.625" style="3" customWidth="1"/>
    <col min="12557" max="12559" width="9" style="3"/>
    <col min="12560" max="12560" width="12.125" style="3" customWidth="1"/>
    <col min="12561" max="12561" width="6.75" style="3" customWidth="1"/>
    <col min="12562" max="12562" width="7" style="3" customWidth="1"/>
    <col min="12563" max="12800" width="9" style="3"/>
    <col min="12801" max="12801" width="1.375" style="3" customWidth="1"/>
    <col min="12802" max="12802" width="5.875" style="3" customWidth="1"/>
    <col min="12803" max="12803" width="9.5" style="3" customWidth="1"/>
    <col min="12804" max="12804" width="6.75" style="3" customWidth="1"/>
    <col min="12805" max="12805" width="11.25" style="3" customWidth="1"/>
    <col min="12806" max="12806" width="3.5" style="3" customWidth="1"/>
    <col min="12807" max="12807" width="10.5" style="3" customWidth="1"/>
    <col min="12808" max="12808" width="11.125" style="3" customWidth="1"/>
    <col min="12809" max="12809" width="11" style="3" customWidth="1"/>
    <col min="12810" max="12811" width="9" style="3"/>
    <col min="12812" max="12812" width="7.625" style="3" customWidth="1"/>
    <col min="12813" max="12815" width="9" style="3"/>
    <col min="12816" max="12816" width="12.125" style="3" customWidth="1"/>
    <col min="12817" max="12817" width="6.75" style="3" customWidth="1"/>
    <col min="12818" max="12818" width="7" style="3" customWidth="1"/>
    <col min="12819" max="13056" width="9" style="3"/>
    <col min="13057" max="13057" width="1.375" style="3" customWidth="1"/>
    <col min="13058" max="13058" width="5.875" style="3" customWidth="1"/>
    <col min="13059" max="13059" width="9.5" style="3" customWidth="1"/>
    <col min="13060" max="13060" width="6.75" style="3" customWidth="1"/>
    <col min="13061" max="13061" width="11.25" style="3" customWidth="1"/>
    <col min="13062" max="13062" width="3.5" style="3" customWidth="1"/>
    <col min="13063" max="13063" width="10.5" style="3" customWidth="1"/>
    <col min="13064" max="13064" width="11.125" style="3" customWidth="1"/>
    <col min="13065" max="13065" width="11" style="3" customWidth="1"/>
    <col min="13066" max="13067" width="9" style="3"/>
    <col min="13068" max="13068" width="7.625" style="3" customWidth="1"/>
    <col min="13069" max="13071" width="9" style="3"/>
    <col min="13072" max="13072" width="12.125" style="3" customWidth="1"/>
    <col min="13073" max="13073" width="6.75" style="3" customWidth="1"/>
    <col min="13074" max="13074" width="7" style="3" customWidth="1"/>
    <col min="13075" max="13312" width="9" style="3"/>
    <col min="13313" max="13313" width="1.375" style="3" customWidth="1"/>
    <col min="13314" max="13314" width="5.875" style="3" customWidth="1"/>
    <col min="13315" max="13315" width="9.5" style="3" customWidth="1"/>
    <col min="13316" max="13316" width="6.75" style="3" customWidth="1"/>
    <col min="13317" max="13317" width="11.25" style="3" customWidth="1"/>
    <col min="13318" max="13318" width="3.5" style="3" customWidth="1"/>
    <col min="13319" max="13319" width="10.5" style="3" customWidth="1"/>
    <col min="13320" max="13320" width="11.125" style="3" customWidth="1"/>
    <col min="13321" max="13321" width="11" style="3" customWidth="1"/>
    <col min="13322" max="13323" width="9" style="3"/>
    <col min="13324" max="13324" width="7.625" style="3" customWidth="1"/>
    <col min="13325" max="13327" width="9" style="3"/>
    <col min="13328" max="13328" width="12.125" style="3" customWidth="1"/>
    <col min="13329" max="13329" width="6.75" style="3" customWidth="1"/>
    <col min="13330" max="13330" width="7" style="3" customWidth="1"/>
    <col min="13331" max="13568" width="9" style="3"/>
    <col min="13569" max="13569" width="1.375" style="3" customWidth="1"/>
    <col min="13570" max="13570" width="5.875" style="3" customWidth="1"/>
    <col min="13571" max="13571" width="9.5" style="3" customWidth="1"/>
    <col min="13572" max="13572" width="6.75" style="3" customWidth="1"/>
    <col min="13573" max="13573" width="11.25" style="3" customWidth="1"/>
    <col min="13574" max="13574" width="3.5" style="3" customWidth="1"/>
    <col min="13575" max="13575" width="10.5" style="3" customWidth="1"/>
    <col min="13576" max="13576" width="11.125" style="3" customWidth="1"/>
    <col min="13577" max="13577" width="11" style="3" customWidth="1"/>
    <col min="13578" max="13579" width="9" style="3"/>
    <col min="13580" max="13580" width="7.625" style="3" customWidth="1"/>
    <col min="13581" max="13583" width="9" style="3"/>
    <col min="13584" max="13584" width="12.125" style="3" customWidth="1"/>
    <col min="13585" max="13585" width="6.75" style="3" customWidth="1"/>
    <col min="13586" max="13586" width="7" style="3" customWidth="1"/>
    <col min="13587" max="13824" width="9" style="3"/>
    <col min="13825" max="13825" width="1.375" style="3" customWidth="1"/>
    <col min="13826" max="13826" width="5.875" style="3" customWidth="1"/>
    <col min="13827" max="13827" width="9.5" style="3" customWidth="1"/>
    <col min="13828" max="13828" width="6.75" style="3" customWidth="1"/>
    <col min="13829" max="13829" width="11.25" style="3" customWidth="1"/>
    <col min="13830" max="13830" width="3.5" style="3" customWidth="1"/>
    <col min="13831" max="13831" width="10.5" style="3" customWidth="1"/>
    <col min="13832" max="13832" width="11.125" style="3" customWidth="1"/>
    <col min="13833" max="13833" width="11" style="3" customWidth="1"/>
    <col min="13834" max="13835" width="9" style="3"/>
    <col min="13836" max="13836" width="7.625" style="3" customWidth="1"/>
    <col min="13837" max="13839" width="9" style="3"/>
    <col min="13840" max="13840" width="12.125" style="3" customWidth="1"/>
    <col min="13841" max="13841" width="6.75" style="3" customWidth="1"/>
    <col min="13842" max="13842" width="7" style="3" customWidth="1"/>
    <col min="13843" max="14080" width="9" style="3"/>
    <col min="14081" max="14081" width="1.375" style="3" customWidth="1"/>
    <col min="14082" max="14082" width="5.875" style="3" customWidth="1"/>
    <col min="14083" max="14083" width="9.5" style="3" customWidth="1"/>
    <col min="14084" max="14084" width="6.75" style="3" customWidth="1"/>
    <col min="14085" max="14085" width="11.25" style="3" customWidth="1"/>
    <col min="14086" max="14086" width="3.5" style="3" customWidth="1"/>
    <col min="14087" max="14087" width="10.5" style="3" customWidth="1"/>
    <col min="14088" max="14088" width="11.125" style="3" customWidth="1"/>
    <col min="14089" max="14089" width="11" style="3" customWidth="1"/>
    <col min="14090" max="14091" width="9" style="3"/>
    <col min="14092" max="14092" width="7.625" style="3" customWidth="1"/>
    <col min="14093" max="14095" width="9" style="3"/>
    <col min="14096" max="14096" width="12.125" style="3" customWidth="1"/>
    <col min="14097" max="14097" width="6.75" style="3" customWidth="1"/>
    <col min="14098" max="14098" width="7" style="3" customWidth="1"/>
    <col min="14099" max="14336" width="9" style="3"/>
    <col min="14337" max="14337" width="1.375" style="3" customWidth="1"/>
    <col min="14338" max="14338" width="5.875" style="3" customWidth="1"/>
    <col min="14339" max="14339" width="9.5" style="3" customWidth="1"/>
    <col min="14340" max="14340" width="6.75" style="3" customWidth="1"/>
    <col min="14341" max="14341" width="11.25" style="3" customWidth="1"/>
    <col min="14342" max="14342" width="3.5" style="3" customWidth="1"/>
    <col min="14343" max="14343" width="10.5" style="3" customWidth="1"/>
    <col min="14344" max="14344" width="11.125" style="3" customWidth="1"/>
    <col min="14345" max="14345" width="11" style="3" customWidth="1"/>
    <col min="14346" max="14347" width="9" style="3"/>
    <col min="14348" max="14348" width="7.625" style="3" customWidth="1"/>
    <col min="14349" max="14351" width="9" style="3"/>
    <col min="14352" max="14352" width="12.125" style="3" customWidth="1"/>
    <col min="14353" max="14353" width="6.75" style="3" customWidth="1"/>
    <col min="14354" max="14354" width="7" style="3" customWidth="1"/>
    <col min="14355" max="14592" width="9" style="3"/>
    <col min="14593" max="14593" width="1.375" style="3" customWidth="1"/>
    <col min="14594" max="14594" width="5.875" style="3" customWidth="1"/>
    <col min="14595" max="14595" width="9.5" style="3" customWidth="1"/>
    <col min="14596" max="14596" width="6.75" style="3" customWidth="1"/>
    <col min="14597" max="14597" width="11.25" style="3" customWidth="1"/>
    <col min="14598" max="14598" width="3.5" style="3" customWidth="1"/>
    <col min="14599" max="14599" width="10.5" style="3" customWidth="1"/>
    <col min="14600" max="14600" width="11.125" style="3" customWidth="1"/>
    <col min="14601" max="14601" width="11" style="3" customWidth="1"/>
    <col min="14602" max="14603" width="9" style="3"/>
    <col min="14604" max="14604" width="7.625" style="3" customWidth="1"/>
    <col min="14605" max="14607" width="9" style="3"/>
    <col min="14608" max="14608" width="12.125" style="3" customWidth="1"/>
    <col min="14609" max="14609" width="6.75" style="3" customWidth="1"/>
    <col min="14610" max="14610" width="7" style="3" customWidth="1"/>
    <col min="14611" max="14848" width="9" style="3"/>
    <col min="14849" max="14849" width="1.375" style="3" customWidth="1"/>
    <col min="14850" max="14850" width="5.875" style="3" customWidth="1"/>
    <col min="14851" max="14851" width="9.5" style="3" customWidth="1"/>
    <col min="14852" max="14852" width="6.75" style="3" customWidth="1"/>
    <col min="14853" max="14853" width="11.25" style="3" customWidth="1"/>
    <col min="14854" max="14854" width="3.5" style="3" customWidth="1"/>
    <col min="14855" max="14855" width="10.5" style="3" customWidth="1"/>
    <col min="14856" max="14856" width="11.125" style="3" customWidth="1"/>
    <col min="14857" max="14857" width="11" style="3" customWidth="1"/>
    <col min="14858" max="14859" width="9" style="3"/>
    <col min="14860" max="14860" width="7.625" style="3" customWidth="1"/>
    <col min="14861" max="14863" width="9" style="3"/>
    <col min="14864" max="14864" width="12.125" style="3" customWidth="1"/>
    <col min="14865" max="14865" width="6.75" style="3" customWidth="1"/>
    <col min="14866" max="14866" width="7" style="3" customWidth="1"/>
    <col min="14867" max="15104" width="9" style="3"/>
    <col min="15105" max="15105" width="1.375" style="3" customWidth="1"/>
    <col min="15106" max="15106" width="5.875" style="3" customWidth="1"/>
    <col min="15107" max="15107" width="9.5" style="3" customWidth="1"/>
    <col min="15108" max="15108" width="6.75" style="3" customWidth="1"/>
    <col min="15109" max="15109" width="11.25" style="3" customWidth="1"/>
    <col min="15110" max="15110" width="3.5" style="3" customWidth="1"/>
    <col min="15111" max="15111" width="10.5" style="3" customWidth="1"/>
    <col min="15112" max="15112" width="11.125" style="3" customWidth="1"/>
    <col min="15113" max="15113" width="11" style="3" customWidth="1"/>
    <col min="15114" max="15115" width="9" style="3"/>
    <col min="15116" max="15116" width="7.625" style="3" customWidth="1"/>
    <col min="15117" max="15119" width="9" style="3"/>
    <col min="15120" max="15120" width="12.125" style="3" customWidth="1"/>
    <col min="15121" max="15121" width="6.75" style="3" customWidth="1"/>
    <col min="15122" max="15122" width="7" style="3" customWidth="1"/>
    <col min="15123" max="15360" width="9" style="3"/>
    <col min="15361" max="15361" width="1.375" style="3" customWidth="1"/>
    <col min="15362" max="15362" width="5.875" style="3" customWidth="1"/>
    <col min="15363" max="15363" width="9.5" style="3" customWidth="1"/>
    <col min="15364" max="15364" width="6.75" style="3" customWidth="1"/>
    <col min="15365" max="15365" width="11.25" style="3" customWidth="1"/>
    <col min="15366" max="15366" width="3.5" style="3" customWidth="1"/>
    <col min="15367" max="15367" width="10.5" style="3" customWidth="1"/>
    <col min="15368" max="15368" width="11.125" style="3" customWidth="1"/>
    <col min="15369" max="15369" width="11" style="3" customWidth="1"/>
    <col min="15370" max="15371" width="9" style="3"/>
    <col min="15372" max="15372" width="7.625" style="3" customWidth="1"/>
    <col min="15373" max="15375" width="9" style="3"/>
    <col min="15376" max="15376" width="12.125" style="3" customWidth="1"/>
    <col min="15377" max="15377" width="6.75" style="3" customWidth="1"/>
    <col min="15378" max="15378" width="7" style="3" customWidth="1"/>
    <col min="15379" max="15616" width="9" style="3"/>
    <col min="15617" max="15617" width="1.375" style="3" customWidth="1"/>
    <col min="15618" max="15618" width="5.875" style="3" customWidth="1"/>
    <col min="15619" max="15619" width="9.5" style="3" customWidth="1"/>
    <col min="15620" max="15620" width="6.75" style="3" customWidth="1"/>
    <col min="15621" max="15621" width="11.25" style="3" customWidth="1"/>
    <col min="15622" max="15622" width="3.5" style="3" customWidth="1"/>
    <col min="15623" max="15623" width="10.5" style="3" customWidth="1"/>
    <col min="15624" max="15624" width="11.125" style="3" customWidth="1"/>
    <col min="15625" max="15625" width="11" style="3" customWidth="1"/>
    <col min="15626" max="15627" width="9" style="3"/>
    <col min="15628" max="15628" width="7.625" style="3" customWidth="1"/>
    <col min="15629" max="15631" width="9" style="3"/>
    <col min="15632" max="15632" width="12.125" style="3" customWidth="1"/>
    <col min="15633" max="15633" width="6.75" style="3" customWidth="1"/>
    <col min="15634" max="15634" width="7" style="3" customWidth="1"/>
    <col min="15635" max="15872" width="9" style="3"/>
    <col min="15873" max="15873" width="1.375" style="3" customWidth="1"/>
    <col min="15874" max="15874" width="5.875" style="3" customWidth="1"/>
    <col min="15875" max="15875" width="9.5" style="3" customWidth="1"/>
    <col min="15876" max="15876" width="6.75" style="3" customWidth="1"/>
    <col min="15877" max="15877" width="11.25" style="3" customWidth="1"/>
    <col min="15878" max="15878" width="3.5" style="3" customWidth="1"/>
    <col min="15879" max="15879" width="10.5" style="3" customWidth="1"/>
    <col min="15880" max="15880" width="11.125" style="3" customWidth="1"/>
    <col min="15881" max="15881" width="11" style="3" customWidth="1"/>
    <col min="15882" max="15883" width="9" style="3"/>
    <col min="15884" max="15884" width="7.625" style="3" customWidth="1"/>
    <col min="15885" max="15887" width="9" style="3"/>
    <col min="15888" max="15888" width="12.125" style="3" customWidth="1"/>
    <col min="15889" max="15889" width="6.75" style="3" customWidth="1"/>
    <col min="15890" max="15890" width="7" style="3" customWidth="1"/>
    <col min="15891" max="16128" width="9" style="3"/>
    <col min="16129" max="16129" width="1.375" style="3" customWidth="1"/>
    <col min="16130" max="16130" width="5.875" style="3" customWidth="1"/>
    <col min="16131" max="16131" width="9.5" style="3" customWidth="1"/>
    <col min="16132" max="16132" width="6.75" style="3" customWidth="1"/>
    <col min="16133" max="16133" width="11.25" style="3" customWidth="1"/>
    <col min="16134" max="16134" width="3.5" style="3" customWidth="1"/>
    <col min="16135" max="16135" width="10.5" style="3" customWidth="1"/>
    <col min="16136" max="16136" width="11.125" style="3" customWidth="1"/>
    <col min="16137" max="16137" width="11" style="3" customWidth="1"/>
    <col min="16138" max="16139" width="9" style="3"/>
    <col min="16140" max="16140" width="7.625" style="3" customWidth="1"/>
    <col min="16141" max="16143" width="9" style="3"/>
    <col min="16144" max="16144" width="12.125" style="3" customWidth="1"/>
    <col min="16145" max="16145" width="6.75" style="3" customWidth="1"/>
    <col min="16146" max="16146" width="7" style="3" customWidth="1"/>
    <col min="16147" max="16384" width="9" style="3"/>
  </cols>
  <sheetData>
    <row r="1" spans="2:18" s="2" customFormat="1" ht="20.25" customHeight="1" thickBot="1">
      <c r="B1" s="123" t="s">
        <v>563</v>
      </c>
      <c r="C1" s="91"/>
      <c r="E1" s="124"/>
      <c r="F1" s="124" t="s">
        <v>2432</v>
      </c>
      <c r="H1" s="124"/>
      <c r="I1" s="527" t="s">
        <v>2131</v>
      </c>
      <c r="J1" s="930" t="str">
        <f>'02入力票（その２）'!I166</f>
        <v/>
      </c>
      <c r="K1" s="931"/>
      <c r="L1" s="124"/>
      <c r="M1" s="124"/>
      <c r="N1" s="124"/>
      <c r="O1" s="124"/>
      <c r="P1" s="124"/>
      <c r="Q1" s="125"/>
      <c r="R1" s="126" t="str">
        <f>G94</f>
        <v/>
      </c>
    </row>
    <row r="2" spans="2:18" s="2" customFormat="1" ht="27.75" customHeight="1" thickBot="1">
      <c r="B2" s="675" t="s">
        <v>564</v>
      </c>
      <c r="C2" s="637"/>
      <c r="D2" s="676"/>
      <c r="E2" s="677"/>
      <c r="F2" s="677"/>
      <c r="G2" s="677"/>
      <c r="H2" s="677"/>
      <c r="I2" s="636" t="s">
        <v>565</v>
      </c>
      <c r="J2" s="637"/>
      <c r="K2" s="637"/>
      <c r="L2" s="638"/>
      <c r="M2" s="639"/>
      <c r="N2" s="639"/>
      <c r="O2" s="640"/>
      <c r="P2" s="641" t="s">
        <v>566</v>
      </c>
      <c r="Q2" s="642"/>
      <c r="R2" s="643"/>
    </row>
    <row r="3" spans="2:18" s="2" customFormat="1" ht="40.5" customHeight="1">
      <c r="B3" s="644" t="s">
        <v>567</v>
      </c>
      <c r="C3" s="645"/>
      <c r="D3" s="648">
        <v>14001</v>
      </c>
      <c r="E3" s="648"/>
      <c r="F3" s="648">
        <v>14002</v>
      </c>
      <c r="G3" s="648"/>
      <c r="H3" s="127">
        <v>9000</v>
      </c>
      <c r="I3" s="127">
        <v>9001</v>
      </c>
      <c r="J3" s="127">
        <v>9002</v>
      </c>
      <c r="K3" s="127">
        <v>9003</v>
      </c>
      <c r="L3" s="128">
        <v>9004</v>
      </c>
      <c r="M3" s="129"/>
      <c r="N3" s="130"/>
      <c r="O3" s="131"/>
      <c r="P3" s="649"/>
      <c r="Q3" s="650"/>
      <c r="R3" s="651"/>
    </row>
    <row r="4" spans="2:18" ht="14.25" customHeight="1" thickBot="1">
      <c r="B4" s="646"/>
      <c r="C4" s="647"/>
      <c r="D4" s="655" t="str">
        <f>'02入力票（その２）'!I58</f>
        <v>　</v>
      </c>
      <c r="E4" s="655"/>
      <c r="F4" s="656" t="str">
        <f>'02入力票（その２）'!I59</f>
        <v>　</v>
      </c>
      <c r="G4" s="656"/>
      <c r="H4" s="132" t="str">
        <f>'02入力票（その２）'!I60</f>
        <v>　</v>
      </c>
      <c r="I4" s="132" t="str">
        <f>'02入力票（その２）'!I61</f>
        <v>　</v>
      </c>
      <c r="J4" s="132" t="str">
        <f>'02入力票（その２）'!I62</f>
        <v>　</v>
      </c>
      <c r="K4" s="132" t="str">
        <f>'02入力票（その２）'!I63</f>
        <v>　</v>
      </c>
      <c r="L4" s="133" t="str">
        <f>'02入力票（その２）'!I64</f>
        <v>　</v>
      </c>
      <c r="M4" s="134"/>
      <c r="N4" s="135"/>
      <c r="O4" s="136"/>
      <c r="P4" s="649"/>
      <c r="Q4" s="650"/>
      <c r="R4" s="651"/>
    </row>
    <row r="5" spans="2:18" ht="13.5" customHeight="1">
      <c r="B5" s="657" t="s">
        <v>164</v>
      </c>
      <c r="C5" s="658"/>
      <c r="D5" s="663" t="s">
        <v>568</v>
      </c>
      <c r="E5" s="664"/>
      <c r="F5" s="664"/>
      <c r="G5" s="137" t="s">
        <v>183</v>
      </c>
      <c r="H5" s="138"/>
      <c r="I5" s="139"/>
      <c r="J5" s="138"/>
      <c r="K5" s="138"/>
      <c r="L5" s="444"/>
      <c r="M5" s="127"/>
      <c r="N5" s="127"/>
      <c r="O5" s="140"/>
      <c r="P5" s="649"/>
      <c r="Q5" s="650"/>
      <c r="R5" s="651"/>
    </row>
    <row r="6" spans="2:18" ht="13.5" customHeight="1">
      <c r="B6" s="659"/>
      <c r="C6" s="660"/>
      <c r="D6" s="665" t="s">
        <v>2433</v>
      </c>
      <c r="E6" s="666"/>
      <c r="F6" s="666"/>
      <c r="G6" s="440" t="str">
        <f>'02入力票（その２）'!I65</f>
        <v>　</v>
      </c>
      <c r="H6" s="440" t="str">
        <f>'02入力票（その２）'!$I67</f>
        <v>　</v>
      </c>
      <c r="I6" s="440" t="str">
        <f>'02入力票（その２）'!$I69</f>
        <v>　</v>
      </c>
      <c r="J6" s="440" t="str">
        <f>'02入力票（その２）'!$I71</f>
        <v>　</v>
      </c>
      <c r="K6" s="440" t="str">
        <f>'02入力票（その２）'!$I73</f>
        <v>　</v>
      </c>
      <c r="L6" s="440" t="str">
        <f>'02入力票（その２）'!$I75</f>
        <v>　</v>
      </c>
      <c r="M6" s="440" t="str">
        <f>'02入力票（その２）'!$I77</f>
        <v>　</v>
      </c>
      <c r="N6" s="440" t="str">
        <f>'02入力票（その２）'!$I79</f>
        <v>　</v>
      </c>
      <c r="O6" s="441" t="str">
        <f>'02入力票（その２）'!$I81</f>
        <v>　</v>
      </c>
      <c r="P6" s="649"/>
      <c r="Q6" s="650"/>
      <c r="R6" s="651"/>
    </row>
    <row r="7" spans="2:18" ht="14.25" thickBot="1">
      <c r="B7" s="661"/>
      <c r="C7" s="662"/>
      <c r="D7" s="667" t="s">
        <v>167</v>
      </c>
      <c r="E7" s="668"/>
      <c r="F7" s="668"/>
      <c r="G7" s="442" t="str">
        <f>'02入力票（その２）'!I66</f>
        <v>－</v>
      </c>
      <c r="H7" s="442" t="str">
        <f>'02入力票（その２）'!$I68</f>
        <v>－</v>
      </c>
      <c r="I7" s="442" t="str">
        <f>'02入力票（その２）'!$I70</f>
        <v>－</v>
      </c>
      <c r="J7" s="442" t="str">
        <f>'02入力票（その２）'!$I72</f>
        <v>－</v>
      </c>
      <c r="K7" s="442" t="str">
        <f>'02入力票（その２）'!$I74</f>
        <v>－</v>
      </c>
      <c r="L7" s="442" t="str">
        <f>'02入力票（その２）'!$I76</f>
        <v>－</v>
      </c>
      <c r="M7" s="442" t="str">
        <f>'02入力票（その２）'!$I78</f>
        <v>－</v>
      </c>
      <c r="N7" s="442" t="str">
        <f>'02入力票（その２）'!$I80</f>
        <v>－</v>
      </c>
      <c r="O7" s="443" t="str">
        <f>'02入力票（その２）'!$I82</f>
        <v>－</v>
      </c>
      <c r="P7" s="649"/>
      <c r="Q7" s="650"/>
      <c r="R7" s="651"/>
    </row>
    <row r="8" spans="2:18">
      <c r="B8" s="669" t="s">
        <v>569</v>
      </c>
      <c r="C8" s="670"/>
      <c r="D8" s="673" t="s">
        <v>570</v>
      </c>
      <c r="E8" s="673"/>
      <c r="F8" s="673"/>
      <c r="G8" s="673" t="str">
        <f>'02入力票（その２）'!I83</f>
        <v>　</v>
      </c>
      <c r="H8" s="673" t="s">
        <v>189</v>
      </c>
      <c r="I8" s="673"/>
      <c r="J8" s="673"/>
      <c r="K8" s="673" t="str">
        <f>'02入力票（その２）'!I84</f>
        <v>　</v>
      </c>
      <c r="L8" s="678"/>
      <c r="M8" s="141"/>
      <c r="N8" s="91"/>
      <c r="O8" s="142"/>
      <c r="P8" s="649"/>
      <c r="Q8" s="650"/>
      <c r="R8" s="651"/>
    </row>
    <row r="9" spans="2:18" ht="14.25" thickBot="1">
      <c r="B9" s="671"/>
      <c r="C9" s="672"/>
      <c r="D9" s="674"/>
      <c r="E9" s="674"/>
      <c r="F9" s="674"/>
      <c r="G9" s="674"/>
      <c r="H9" s="674"/>
      <c r="I9" s="674"/>
      <c r="J9" s="674"/>
      <c r="K9" s="674"/>
      <c r="L9" s="679"/>
      <c r="M9" s="134"/>
      <c r="N9" s="135"/>
      <c r="O9" s="143"/>
      <c r="P9" s="649"/>
      <c r="Q9" s="650"/>
      <c r="R9" s="651"/>
    </row>
    <row r="10" spans="2:18">
      <c r="B10" s="680" t="s">
        <v>571</v>
      </c>
      <c r="C10" s="681"/>
      <c r="D10" s="648" t="s">
        <v>572</v>
      </c>
      <c r="E10" s="648"/>
      <c r="F10" s="686" t="s">
        <v>2371</v>
      </c>
      <c r="G10" s="686"/>
      <c r="H10" s="648" t="s">
        <v>573</v>
      </c>
      <c r="I10" s="648"/>
      <c r="J10" s="648" t="s">
        <v>574</v>
      </c>
      <c r="K10" s="648"/>
      <c r="L10" s="127" t="s">
        <v>575</v>
      </c>
      <c r="M10" s="698" t="s">
        <v>576</v>
      </c>
      <c r="N10" s="699"/>
      <c r="O10" s="699"/>
      <c r="P10" s="649"/>
      <c r="Q10" s="650"/>
      <c r="R10" s="651"/>
    </row>
    <row r="11" spans="2:18">
      <c r="B11" s="682"/>
      <c r="C11" s="683"/>
      <c r="D11" s="687">
        <v>1</v>
      </c>
      <c r="E11" s="687"/>
      <c r="F11" s="700" t="str">
        <f>'02入力票（その２）'!I86</f>
        <v>　</v>
      </c>
      <c r="G11" s="700"/>
      <c r="H11" s="687" t="str">
        <f>'02入力票（その２）'!I98</f>
        <v>　</v>
      </c>
      <c r="I11" s="687"/>
      <c r="J11" s="687" t="str">
        <f>'02入力票（その２）'!I87</f>
        <v>　</v>
      </c>
      <c r="K11" s="687"/>
      <c r="L11" s="144" t="str">
        <f>'02入力票（その２）'!I88</f>
        <v/>
      </c>
      <c r="M11" s="701" t="str">
        <f>'02入力票（その２）'!I89</f>
        <v/>
      </c>
      <c r="N11" s="702"/>
      <c r="O11" s="703"/>
      <c r="P11" s="649"/>
      <c r="Q11" s="650"/>
      <c r="R11" s="651"/>
    </row>
    <row r="12" spans="2:18">
      <c r="B12" s="682"/>
      <c r="C12" s="683"/>
      <c r="D12" s="687">
        <v>2</v>
      </c>
      <c r="E12" s="687"/>
      <c r="F12" s="688" t="str">
        <f>'02入力票（その２）'!I90</f>
        <v>　</v>
      </c>
      <c r="G12" s="689"/>
      <c r="H12" s="687" t="str">
        <f>'02入力票（その２）'!I98</f>
        <v>　</v>
      </c>
      <c r="I12" s="687"/>
      <c r="J12" s="687" t="str">
        <f>'02入力票（その２）'!I91</f>
        <v>　</v>
      </c>
      <c r="K12" s="687"/>
      <c r="L12" s="144" t="str">
        <f>'02入力票（その２）'!I92</f>
        <v/>
      </c>
      <c r="M12" s="690" t="str">
        <f>'02入力票（その２）'!I93</f>
        <v/>
      </c>
      <c r="N12" s="691"/>
      <c r="O12" s="692"/>
      <c r="P12" s="649"/>
      <c r="Q12" s="650"/>
      <c r="R12" s="651"/>
    </row>
    <row r="13" spans="2:18" ht="14.25" thickBot="1">
      <c r="B13" s="684"/>
      <c r="C13" s="685"/>
      <c r="D13" s="693">
        <v>3</v>
      </c>
      <c r="E13" s="693"/>
      <c r="F13" s="694" t="str">
        <f>'02入力票（その２）'!I94</f>
        <v>　</v>
      </c>
      <c r="G13" s="694"/>
      <c r="H13" s="693" t="str">
        <f>'02入力票（その２）'!I98</f>
        <v>　</v>
      </c>
      <c r="I13" s="693"/>
      <c r="J13" s="693" t="str">
        <f>'02入力票（その２）'!I95</f>
        <v>　</v>
      </c>
      <c r="K13" s="693"/>
      <c r="L13" s="145" t="str">
        <f>'02入力票（その２）'!I96</f>
        <v/>
      </c>
      <c r="M13" s="695" t="str">
        <f>'02入力票（その２）'!I97</f>
        <v/>
      </c>
      <c r="N13" s="696"/>
      <c r="O13" s="697"/>
      <c r="P13" s="652"/>
      <c r="Q13" s="653"/>
      <c r="R13" s="654"/>
    </row>
    <row r="14" spans="2:18" ht="14.25" thickBot="1">
      <c r="B14" s="91"/>
      <c r="C14" s="91"/>
      <c r="D14" s="91"/>
      <c r="E14" s="91"/>
      <c r="F14" s="91"/>
      <c r="G14" s="91"/>
      <c r="H14" s="91"/>
      <c r="I14" s="91"/>
      <c r="J14" s="91"/>
      <c r="K14" s="91"/>
      <c r="L14" s="91"/>
      <c r="M14" s="91"/>
      <c r="N14" s="91"/>
      <c r="O14" s="91"/>
      <c r="P14" s="91"/>
      <c r="Q14" s="91"/>
      <c r="R14" s="91"/>
    </row>
    <row r="15" spans="2:18" ht="27.75" customHeight="1">
      <c r="B15" s="146"/>
      <c r="C15" s="147"/>
      <c r="D15" s="147"/>
      <c r="E15" s="147"/>
      <c r="F15" s="147" t="s">
        <v>745</v>
      </c>
      <c r="G15" s="147"/>
      <c r="H15" s="147"/>
      <c r="I15" s="147"/>
      <c r="J15" s="148"/>
      <c r="K15" s="149"/>
      <c r="L15" s="150"/>
      <c r="M15" s="150"/>
      <c r="N15" s="150" t="s">
        <v>746</v>
      </c>
      <c r="O15" s="150"/>
      <c r="P15" s="704" t="s">
        <v>577</v>
      </c>
      <c r="Q15" s="705"/>
      <c r="R15" s="706"/>
    </row>
    <row r="16" spans="2:18">
      <c r="B16" s="707" t="s">
        <v>747</v>
      </c>
      <c r="C16" s="708"/>
      <c r="D16" s="709" t="str">
        <f>'02入力票（その２）'!I22</f>
        <v/>
      </c>
      <c r="E16" s="709"/>
      <c r="F16" s="709"/>
      <c r="G16" s="709"/>
      <c r="H16" s="709"/>
      <c r="I16" s="709"/>
      <c r="J16" s="710"/>
      <c r="K16" s="711" t="s">
        <v>747</v>
      </c>
      <c r="L16" s="708"/>
      <c r="M16" s="712" t="str">
        <f>'02入力票（その２）'!I42</f>
        <v/>
      </c>
      <c r="N16" s="712"/>
      <c r="O16" s="712"/>
      <c r="P16" s="712"/>
      <c r="Q16" s="712"/>
      <c r="R16" s="713"/>
    </row>
    <row r="17" spans="2:18">
      <c r="B17" s="714" t="s">
        <v>578</v>
      </c>
      <c r="C17" s="715"/>
      <c r="D17" s="716" t="str">
        <f>'02入力票（その２）'!I21</f>
        <v/>
      </c>
      <c r="E17" s="717"/>
      <c r="F17" s="717"/>
      <c r="G17" s="717"/>
      <c r="H17" s="717"/>
      <c r="I17" s="717"/>
      <c r="J17" s="718"/>
      <c r="K17" s="722" t="s">
        <v>578</v>
      </c>
      <c r="L17" s="715"/>
      <c r="M17" s="724" t="str">
        <f>'02入力票（その２）'!I41</f>
        <v/>
      </c>
      <c r="N17" s="724"/>
      <c r="O17" s="724"/>
      <c r="P17" s="724"/>
      <c r="Q17" s="724"/>
      <c r="R17" s="725"/>
    </row>
    <row r="18" spans="2:18">
      <c r="B18" s="682"/>
      <c r="C18" s="683"/>
      <c r="D18" s="719"/>
      <c r="E18" s="720"/>
      <c r="F18" s="720"/>
      <c r="G18" s="720"/>
      <c r="H18" s="720"/>
      <c r="I18" s="720"/>
      <c r="J18" s="721"/>
      <c r="K18" s="723"/>
      <c r="L18" s="683"/>
      <c r="M18" s="726"/>
      <c r="N18" s="726"/>
      <c r="O18" s="726"/>
      <c r="P18" s="726"/>
      <c r="Q18" s="726"/>
      <c r="R18" s="727"/>
    </row>
    <row r="19" spans="2:18">
      <c r="B19" s="682" t="s">
        <v>579</v>
      </c>
      <c r="C19" s="683"/>
      <c r="D19" s="728" t="s">
        <v>580</v>
      </c>
      <c r="E19" s="729"/>
      <c r="F19" s="626" t="str">
        <f>'02入力票（その２）'!I23</f>
        <v/>
      </c>
      <c r="G19" s="626"/>
      <c r="H19" s="151" t="s">
        <v>747</v>
      </c>
      <c r="I19" s="741" t="str">
        <f>'02入力票（その２）'!I25</f>
        <v/>
      </c>
      <c r="J19" s="732"/>
      <c r="K19" s="723" t="s">
        <v>579</v>
      </c>
      <c r="L19" s="683"/>
      <c r="M19" s="742" t="s">
        <v>580</v>
      </c>
      <c r="N19" s="728" t="str">
        <f>'02入力票（その２）'!I43</f>
        <v/>
      </c>
      <c r="O19" s="729"/>
      <c r="P19" s="152" t="s">
        <v>747</v>
      </c>
      <c r="Q19" s="732" t="str">
        <f>'02入力票（その２）'!I45</f>
        <v/>
      </c>
      <c r="R19" s="733"/>
    </row>
    <row r="20" spans="2:18" ht="26.25" customHeight="1">
      <c r="B20" s="682"/>
      <c r="C20" s="683"/>
      <c r="D20" s="730"/>
      <c r="E20" s="731"/>
      <c r="F20" s="626"/>
      <c r="G20" s="626"/>
      <c r="H20" s="153" t="s">
        <v>76</v>
      </c>
      <c r="I20" s="734" t="str">
        <f>'02入力票（その２）'!I24</f>
        <v/>
      </c>
      <c r="J20" s="735"/>
      <c r="K20" s="723"/>
      <c r="L20" s="683"/>
      <c r="M20" s="715"/>
      <c r="N20" s="730"/>
      <c r="O20" s="731"/>
      <c r="P20" s="154" t="s">
        <v>76</v>
      </c>
      <c r="Q20" s="736" t="str">
        <f>'02入力票（その２）'!I44</f>
        <v/>
      </c>
      <c r="R20" s="737"/>
    </row>
    <row r="21" spans="2:18">
      <c r="B21" s="682" t="s">
        <v>581</v>
      </c>
      <c r="C21" s="683"/>
      <c r="D21" s="626" t="s">
        <v>99</v>
      </c>
      <c r="E21" s="626"/>
      <c r="F21" s="738" t="str">
        <f>'02入力票（その２）'!I12</f>
        <v/>
      </c>
      <c r="G21" s="738"/>
      <c r="H21" s="728"/>
      <c r="I21" s="739"/>
      <c r="J21" s="739"/>
      <c r="K21" s="723" t="s">
        <v>581</v>
      </c>
      <c r="L21" s="683"/>
      <c r="M21" s="155" t="s">
        <v>99</v>
      </c>
      <c r="N21" s="740" t="str">
        <f>'02入力票（その２）'!I31</f>
        <v/>
      </c>
      <c r="O21" s="740"/>
      <c r="P21" s="753"/>
      <c r="Q21" s="753"/>
      <c r="R21" s="754"/>
    </row>
    <row r="22" spans="2:18" ht="15" customHeight="1">
      <c r="B22" s="682"/>
      <c r="C22" s="683"/>
      <c r="D22" s="156" t="str">
        <f>CONCATENATE('02入力票（その２）'!I14,'02入力票（その２）'!I16,'02入力票（その２）'!I18)</f>
        <v>※　選択してください。</v>
      </c>
      <c r="E22" s="90"/>
      <c r="F22" s="90"/>
      <c r="G22" s="90"/>
      <c r="H22" s="90"/>
      <c r="I22" s="90"/>
      <c r="J22" s="157"/>
      <c r="K22" s="723"/>
      <c r="L22" s="683"/>
      <c r="M22" s="156" t="str">
        <f>CONCATENATE('02入力票（その２）'!I33,'02入力票（その２）'!I35,'02入力票（その２）'!I37)</f>
        <v>※　選択してください。</v>
      </c>
      <c r="N22" s="90"/>
      <c r="O22" s="90"/>
      <c r="P22" s="90"/>
      <c r="Q22" s="90"/>
      <c r="R22" s="158"/>
    </row>
    <row r="23" spans="2:18" ht="15" customHeight="1">
      <c r="B23" s="682"/>
      <c r="C23" s="683"/>
      <c r="D23" s="159" t="str">
        <f>'02入力票（その２）'!I20</f>
        <v/>
      </c>
      <c r="E23" s="160"/>
      <c r="F23" s="160"/>
      <c r="G23" s="160"/>
      <c r="H23" s="160"/>
      <c r="I23" s="160"/>
      <c r="J23" s="161"/>
      <c r="K23" s="723"/>
      <c r="L23" s="683"/>
      <c r="M23" s="159" t="str">
        <f>'02入力票（その２）'!I39</f>
        <v/>
      </c>
      <c r="N23" s="160"/>
      <c r="O23" s="160"/>
      <c r="P23" s="160"/>
      <c r="Q23" s="160"/>
      <c r="R23" s="162"/>
    </row>
    <row r="24" spans="2:18" ht="15" customHeight="1">
      <c r="B24" s="682" t="s">
        <v>582</v>
      </c>
      <c r="C24" s="683"/>
      <c r="D24" s="743"/>
      <c r="E24" s="744"/>
      <c r="F24" s="744"/>
      <c r="G24" s="744"/>
      <c r="H24" s="744"/>
      <c r="I24" s="744"/>
      <c r="J24" s="745"/>
      <c r="K24" s="723" t="s">
        <v>582</v>
      </c>
      <c r="L24" s="683"/>
      <c r="M24" s="626"/>
      <c r="N24" s="626"/>
      <c r="O24" s="626"/>
      <c r="P24" s="626"/>
      <c r="Q24" s="626"/>
      <c r="R24" s="746"/>
    </row>
    <row r="25" spans="2:18" ht="15" customHeight="1">
      <c r="B25" s="682" t="s">
        <v>583</v>
      </c>
      <c r="C25" s="683"/>
      <c r="D25" s="743" t="str">
        <f>'02入力票（その２）'!I26</f>
        <v/>
      </c>
      <c r="E25" s="744"/>
      <c r="F25" s="744"/>
      <c r="G25" s="744"/>
      <c r="H25" s="744"/>
      <c r="I25" s="744"/>
      <c r="J25" s="745"/>
      <c r="K25" s="723" t="s">
        <v>583</v>
      </c>
      <c r="L25" s="683"/>
      <c r="M25" s="626" t="str">
        <f>'02入力票（その２）'!I46</f>
        <v/>
      </c>
      <c r="N25" s="626"/>
      <c r="O25" s="626"/>
      <c r="P25" s="626"/>
      <c r="Q25" s="626"/>
      <c r="R25" s="746"/>
    </row>
    <row r="26" spans="2:18" ht="15" customHeight="1">
      <c r="B26" s="682" t="s">
        <v>85</v>
      </c>
      <c r="C26" s="683"/>
      <c r="D26" s="743" t="str">
        <f>'02入力票（その２）'!I27</f>
        <v/>
      </c>
      <c r="E26" s="744"/>
      <c r="F26" s="744"/>
      <c r="G26" s="744"/>
      <c r="H26" s="744"/>
      <c r="I26" s="744"/>
      <c r="J26" s="745"/>
      <c r="K26" s="723" t="s">
        <v>85</v>
      </c>
      <c r="L26" s="683"/>
      <c r="M26" s="626" t="str">
        <f>'02入力票（その２）'!I47</f>
        <v/>
      </c>
      <c r="N26" s="626"/>
      <c r="O26" s="626"/>
      <c r="P26" s="626"/>
      <c r="Q26" s="626"/>
      <c r="R26" s="746"/>
    </row>
    <row r="27" spans="2:18" ht="15" customHeight="1" thickBot="1">
      <c r="B27" s="684" t="s">
        <v>748</v>
      </c>
      <c r="C27" s="685"/>
      <c r="D27" s="747" t="str">
        <f>'02入力票（その２）'!I30</f>
        <v/>
      </c>
      <c r="E27" s="748"/>
      <c r="F27" s="748"/>
      <c r="G27" s="748"/>
      <c r="H27" s="748"/>
      <c r="I27" s="748"/>
      <c r="J27" s="749"/>
      <c r="K27" s="750" t="s">
        <v>748</v>
      </c>
      <c r="L27" s="685"/>
      <c r="M27" s="751" t="str">
        <f>'02入力票（その２）'!I49</f>
        <v/>
      </c>
      <c r="N27" s="751"/>
      <c r="O27" s="751"/>
      <c r="P27" s="751"/>
      <c r="Q27" s="751"/>
      <c r="R27" s="752"/>
    </row>
    <row r="28" spans="2:18" ht="15" customHeight="1">
      <c r="B28" s="765" t="s">
        <v>222</v>
      </c>
      <c r="C28" s="681"/>
      <c r="D28" s="766" t="str">
        <f>'02入力票（その２）'!I98</f>
        <v>　</v>
      </c>
      <c r="E28" s="766"/>
      <c r="F28" s="766"/>
      <c r="G28" s="681" t="s">
        <v>584</v>
      </c>
      <c r="H28" s="681"/>
      <c r="I28" s="766" t="str">
        <f>'02入力票（その２）'!I99</f>
        <v/>
      </c>
      <c r="J28" s="761"/>
      <c r="K28" s="767" t="s">
        <v>585</v>
      </c>
      <c r="L28" s="681"/>
      <c r="M28" s="681" t="s">
        <v>586</v>
      </c>
      <c r="N28" s="681"/>
      <c r="O28" s="761" t="str">
        <f>'02入力票（その２）'!I106</f>
        <v/>
      </c>
      <c r="P28" s="762"/>
      <c r="Q28" s="762"/>
      <c r="R28" s="164" t="s">
        <v>92</v>
      </c>
    </row>
    <row r="29" spans="2:18" ht="15" customHeight="1">
      <c r="B29" s="682" t="s">
        <v>227</v>
      </c>
      <c r="C29" s="683"/>
      <c r="D29" s="763" t="str">
        <f>'02入力票（その２）'!I100</f>
        <v/>
      </c>
      <c r="E29" s="763"/>
      <c r="F29" s="763"/>
      <c r="G29" s="683" t="s">
        <v>587</v>
      </c>
      <c r="H29" s="683"/>
      <c r="I29" s="763" t="str">
        <f>'02入力票（その２）'!I101</f>
        <v/>
      </c>
      <c r="J29" s="764"/>
      <c r="K29" s="723"/>
      <c r="L29" s="683"/>
      <c r="M29" s="683" t="s">
        <v>588</v>
      </c>
      <c r="N29" s="683"/>
      <c r="O29" s="743" t="str">
        <f>'02入力票（その２）'!I107</f>
        <v/>
      </c>
      <c r="P29" s="755"/>
      <c r="Q29" s="755"/>
      <c r="R29" s="165" t="s">
        <v>92</v>
      </c>
    </row>
    <row r="30" spans="2:18" ht="15" customHeight="1">
      <c r="B30" s="682" t="s">
        <v>589</v>
      </c>
      <c r="C30" s="683"/>
      <c r="D30" s="626" t="str">
        <f>'02入力票（その２）'!I102</f>
        <v>　</v>
      </c>
      <c r="E30" s="626"/>
      <c r="F30" s="626"/>
      <c r="G30" s="683" t="s">
        <v>88</v>
      </c>
      <c r="H30" s="683"/>
      <c r="I30" s="166" t="str">
        <f>'02入力票（その２）'!I103</f>
        <v/>
      </c>
      <c r="J30" s="167" t="s">
        <v>90</v>
      </c>
      <c r="K30" s="723"/>
      <c r="L30" s="683"/>
      <c r="M30" s="768" t="s">
        <v>590</v>
      </c>
      <c r="N30" s="769"/>
      <c r="O30" s="743" t="str">
        <f>'02入力票（その２）'!I108</f>
        <v/>
      </c>
      <c r="P30" s="755"/>
      <c r="Q30" s="755"/>
      <c r="R30" s="165" t="s">
        <v>92</v>
      </c>
    </row>
    <row r="31" spans="2:18" ht="15" customHeight="1" thickBot="1">
      <c r="B31" s="756" t="s">
        <v>283</v>
      </c>
      <c r="C31" s="742"/>
      <c r="D31" s="757" t="str">
        <f>'02入力票（その２）'!I104</f>
        <v/>
      </c>
      <c r="E31" s="758"/>
      <c r="F31" s="168" t="s">
        <v>203</v>
      </c>
      <c r="G31" s="742" t="s">
        <v>240</v>
      </c>
      <c r="H31" s="742"/>
      <c r="I31" s="169" t="str">
        <f>'02入力票（その２）'!I105</f>
        <v/>
      </c>
      <c r="J31" s="170" t="s">
        <v>203</v>
      </c>
      <c r="K31" s="750"/>
      <c r="L31" s="685"/>
      <c r="M31" s="759" t="s">
        <v>591</v>
      </c>
      <c r="N31" s="759"/>
      <c r="O31" s="747" t="str">
        <f>'02入力票（その２）'!I109</f>
        <v/>
      </c>
      <c r="P31" s="760"/>
      <c r="Q31" s="760"/>
      <c r="R31" s="171" t="s">
        <v>92</v>
      </c>
    </row>
    <row r="32" spans="2:18" ht="16.5" customHeight="1" thickBot="1">
      <c r="B32" s="172" t="s">
        <v>592</v>
      </c>
      <c r="C32" s="172"/>
      <c r="D32" s="172"/>
      <c r="E32" s="172"/>
      <c r="F32" s="172"/>
      <c r="G32" s="172"/>
      <c r="H32" s="172"/>
      <c r="I32" s="172"/>
      <c r="J32" s="172"/>
      <c r="K32" s="172"/>
      <c r="L32" s="172"/>
      <c r="M32" s="172"/>
      <c r="N32" s="172"/>
      <c r="O32" s="172"/>
      <c r="P32" s="172"/>
      <c r="Q32" s="172"/>
      <c r="R32" s="172"/>
    </row>
    <row r="33" spans="2:20" ht="20.25" customHeight="1" thickBot="1">
      <c r="B33" s="803" t="s">
        <v>2401</v>
      </c>
      <c r="C33" s="804"/>
      <c r="D33" s="805"/>
      <c r="E33" s="173" t="s">
        <v>593</v>
      </c>
      <c r="F33" s="782" t="str">
        <f>'02入力票（その２）'!I52</f>
        <v/>
      </c>
      <c r="G33" s="798"/>
      <c r="H33" s="174" t="s">
        <v>594</v>
      </c>
      <c r="I33" s="782" t="str">
        <f>'02入力票（その２）'!I53</f>
        <v/>
      </c>
      <c r="J33" s="798"/>
      <c r="K33" s="809" t="s">
        <v>583</v>
      </c>
      <c r="L33" s="809"/>
      <c r="M33" s="810" t="str">
        <f>'02入力票（その２）'!I55</f>
        <v/>
      </c>
      <c r="N33" s="811"/>
      <c r="O33" s="677" t="s">
        <v>595</v>
      </c>
      <c r="P33" s="677"/>
      <c r="Q33" s="782" t="str">
        <f>'02入力票（その２）'!I56</f>
        <v/>
      </c>
      <c r="R33" s="783"/>
    </row>
    <row r="34" spans="2:20" ht="20.25" customHeight="1" thickBot="1">
      <c r="B34" s="806"/>
      <c r="C34" s="807"/>
      <c r="D34" s="808"/>
      <c r="E34" s="784" t="s">
        <v>749</v>
      </c>
      <c r="F34" s="785"/>
      <c r="G34" s="785"/>
      <c r="H34" s="785" t="str">
        <f>'02入力票（その２）'!I57</f>
        <v/>
      </c>
      <c r="I34" s="785"/>
      <c r="J34" s="785"/>
      <c r="K34" s="785"/>
      <c r="L34" s="786"/>
      <c r="M34" s="91"/>
      <c r="N34" s="91"/>
      <c r="P34" s="91"/>
      <c r="Q34" s="130"/>
      <c r="R34" s="175"/>
    </row>
    <row r="35" spans="2:20" ht="19.5" customHeight="1">
      <c r="B35" s="176" t="s">
        <v>563</v>
      </c>
      <c r="C35" s="91"/>
      <c r="D35" s="91"/>
      <c r="E35" s="91"/>
      <c r="F35" s="91"/>
      <c r="G35" s="91"/>
      <c r="H35" s="91"/>
      <c r="I35" s="91"/>
      <c r="J35" s="91"/>
      <c r="K35" s="91"/>
      <c r="L35" s="91"/>
      <c r="M35" s="91"/>
      <c r="N35" s="91"/>
      <c r="O35" s="91"/>
      <c r="P35" s="91"/>
      <c r="Q35" s="91"/>
      <c r="R35" s="91"/>
    </row>
    <row r="36" spans="2:20" ht="14.25" customHeight="1">
      <c r="B36" s="91" t="s">
        <v>596</v>
      </c>
      <c r="D36" s="91"/>
      <c r="E36" s="91"/>
      <c r="F36" s="91"/>
      <c r="G36" s="91"/>
      <c r="H36" s="91"/>
      <c r="I36" s="91"/>
      <c r="J36" s="91"/>
      <c r="K36" s="91"/>
      <c r="L36" s="91"/>
      <c r="M36" s="91"/>
      <c r="N36" s="91"/>
      <c r="O36" s="91"/>
      <c r="P36" s="91"/>
      <c r="Q36" s="91"/>
      <c r="R36" s="91"/>
    </row>
    <row r="37" spans="2:20" ht="14.25" customHeight="1" thickBot="1">
      <c r="B37" s="91" t="s">
        <v>597</v>
      </c>
      <c r="D37" s="91"/>
      <c r="E37" s="91"/>
      <c r="F37" s="91"/>
      <c r="G37" s="91"/>
      <c r="H37" s="91"/>
      <c r="I37" s="91"/>
      <c r="J37" s="91"/>
      <c r="K37" s="91"/>
      <c r="L37" s="91"/>
      <c r="M37" s="91"/>
      <c r="N37" s="91"/>
      <c r="O37" s="91"/>
      <c r="Q37" s="135"/>
      <c r="R37" s="177" t="str">
        <f>G94</f>
        <v/>
      </c>
    </row>
    <row r="38" spans="2:20" ht="28.5" customHeight="1">
      <c r="B38" s="787" t="s">
        <v>598</v>
      </c>
      <c r="C38" s="789" t="s">
        <v>599</v>
      </c>
      <c r="D38" s="790"/>
      <c r="E38" s="791" t="s">
        <v>600</v>
      </c>
      <c r="F38" s="792"/>
      <c r="G38" s="792"/>
      <c r="H38" s="793"/>
      <c r="I38" s="178" t="s">
        <v>601</v>
      </c>
      <c r="J38" s="797" t="s">
        <v>602</v>
      </c>
      <c r="K38" s="798"/>
      <c r="L38" s="791" t="s">
        <v>603</v>
      </c>
      <c r="M38" s="792"/>
      <c r="N38" s="793"/>
      <c r="O38" s="799" t="s">
        <v>604</v>
      </c>
      <c r="P38" s="791" t="s">
        <v>605</v>
      </c>
      <c r="Q38" s="792"/>
      <c r="R38" s="801"/>
      <c r="S38" s="179" t="str">
        <f>CONCATENATE(T40,T42,T43,T44,T45,T47,T48,T49,T50,T51,T52,T54,T55,T56,T57,T58,T59,T60,T61,T62,T63,T64,T65,T66,T67,T68,T69,T70,T71,T72)</f>
        <v>－－－－－－－－－－－－－－－－－－－－－－－－－－－－－－</v>
      </c>
    </row>
    <row r="39" spans="2:20" ht="19.5" customHeight="1" thickBot="1">
      <c r="B39" s="788"/>
      <c r="C39" s="180" t="s">
        <v>606</v>
      </c>
      <c r="D39" s="469" t="s">
        <v>607</v>
      </c>
      <c r="E39" s="794"/>
      <c r="F39" s="795"/>
      <c r="G39" s="795"/>
      <c r="H39" s="796"/>
      <c r="I39" s="181" t="s">
        <v>750</v>
      </c>
      <c r="J39" s="770" t="s">
        <v>608</v>
      </c>
      <c r="K39" s="771"/>
      <c r="L39" s="182" t="s">
        <v>609</v>
      </c>
      <c r="M39" s="182" t="s">
        <v>610</v>
      </c>
      <c r="N39" s="182" t="s">
        <v>362</v>
      </c>
      <c r="O39" s="800"/>
      <c r="P39" s="794"/>
      <c r="Q39" s="795"/>
      <c r="R39" s="802"/>
    </row>
    <row r="40" spans="2:20" ht="14.25" thickTop="1">
      <c r="B40" s="772"/>
      <c r="C40" s="774" t="str">
        <f>IF(D40="","",(IF(D40=1,"一般",(IF(D40=2,"特定","-")))))</f>
        <v/>
      </c>
      <c r="D40" s="776"/>
      <c r="E40" s="183" t="s">
        <v>751</v>
      </c>
      <c r="F40" s="778" t="s">
        <v>480</v>
      </c>
      <c r="G40" s="779"/>
      <c r="H40" s="779"/>
      <c r="I40" s="184"/>
      <c r="J40" s="780"/>
      <c r="K40" s="781"/>
      <c r="L40" s="184"/>
      <c r="M40" s="184"/>
      <c r="N40" s="184"/>
      <c r="O40" s="184"/>
      <c r="P40" s="818"/>
      <c r="Q40" s="819"/>
      <c r="R40" s="820"/>
      <c r="S40" s="185" t="s">
        <v>611</v>
      </c>
      <c r="T40" s="186" t="str">
        <f>IF(B40="○",S40,"－")</f>
        <v>－</v>
      </c>
    </row>
    <row r="41" spans="2:20">
      <c r="B41" s="773"/>
      <c r="C41" s="775"/>
      <c r="D41" s="777"/>
      <c r="E41" s="187"/>
      <c r="F41" s="683" t="s">
        <v>752</v>
      </c>
      <c r="G41" s="683"/>
      <c r="H41" s="683"/>
      <c r="I41" s="188"/>
      <c r="J41" s="816"/>
      <c r="K41" s="817"/>
      <c r="L41" s="188"/>
      <c r="M41" s="188"/>
      <c r="N41" s="188"/>
      <c r="O41" s="188"/>
      <c r="P41" s="821"/>
      <c r="Q41" s="822"/>
      <c r="R41" s="823"/>
      <c r="S41" s="185"/>
      <c r="T41" s="186"/>
    </row>
    <row r="42" spans="2:20">
      <c r="B42" s="189"/>
      <c r="C42" s="200" t="str">
        <f t="shared" ref="C42:C52" si="0">IF(D42="","",(IF(D42=1,"一般",(IF(D42=2,"特定","-")))))</f>
        <v/>
      </c>
      <c r="D42" s="190"/>
      <c r="E42" s="191" t="s">
        <v>753</v>
      </c>
      <c r="F42" s="815" t="s">
        <v>482</v>
      </c>
      <c r="G42" s="683"/>
      <c r="H42" s="683"/>
      <c r="I42" s="188"/>
      <c r="J42" s="816"/>
      <c r="K42" s="817"/>
      <c r="L42" s="188"/>
      <c r="M42" s="188"/>
      <c r="N42" s="188"/>
      <c r="O42" s="188"/>
      <c r="P42" s="821"/>
      <c r="Q42" s="822"/>
      <c r="R42" s="823"/>
      <c r="S42" s="185" t="s">
        <v>612</v>
      </c>
      <c r="T42" s="186" t="str">
        <f>IF(B42="○",S42,"－")</f>
        <v>－</v>
      </c>
    </row>
    <row r="43" spans="2:20">
      <c r="B43" s="189"/>
      <c r="C43" s="200" t="str">
        <f t="shared" si="0"/>
        <v/>
      </c>
      <c r="D43" s="190"/>
      <c r="E43" s="191" t="s">
        <v>754</v>
      </c>
      <c r="F43" s="815" t="s">
        <v>483</v>
      </c>
      <c r="G43" s="683"/>
      <c r="H43" s="683"/>
      <c r="I43" s="188"/>
      <c r="J43" s="816"/>
      <c r="K43" s="817"/>
      <c r="L43" s="188"/>
      <c r="M43" s="188"/>
      <c r="N43" s="188"/>
      <c r="O43" s="188"/>
      <c r="P43" s="821"/>
      <c r="Q43" s="822"/>
      <c r="R43" s="823"/>
      <c r="S43" s="185" t="s">
        <v>613</v>
      </c>
      <c r="T43" s="186" t="str">
        <f>IF(B43="○",S43,"－")</f>
        <v>－</v>
      </c>
    </row>
    <row r="44" spans="2:20">
      <c r="B44" s="189"/>
      <c r="C44" s="200" t="str">
        <f t="shared" si="0"/>
        <v/>
      </c>
      <c r="D44" s="190"/>
      <c r="E44" s="191" t="s">
        <v>755</v>
      </c>
      <c r="F44" s="815" t="s">
        <v>484</v>
      </c>
      <c r="G44" s="683"/>
      <c r="H44" s="683"/>
      <c r="I44" s="188"/>
      <c r="J44" s="816"/>
      <c r="K44" s="817"/>
      <c r="L44" s="188"/>
      <c r="M44" s="188"/>
      <c r="N44" s="188"/>
      <c r="O44" s="188"/>
      <c r="P44" s="821"/>
      <c r="Q44" s="822"/>
      <c r="R44" s="823"/>
      <c r="S44" s="185" t="s">
        <v>614</v>
      </c>
      <c r="T44" s="186" t="str">
        <f>IF(B44="○",S44,"－")</f>
        <v>－</v>
      </c>
    </row>
    <row r="45" spans="2:20">
      <c r="B45" s="812"/>
      <c r="C45" s="813" t="str">
        <f t="shared" si="0"/>
        <v/>
      </c>
      <c r="D45" s="814"/>
      <c r="E45" s="192" t="s">
        <v>756</v>
      </c>
      <c r="F45" s="815" t="s">
        <v>615</v>
      </c>
      <c r="G45" s="683"/>
      <c r="H45" s="683"/>
      <c r="I45" s="188"/>
      <c r="J45" s="816"/>
      <c r="K45" s="817"/>
      <c r="L45" s="188"/>
      <c r="M45" s="188"/>
      <c r="N45" s="188"/>
      <c r="O45" s="188"/>
      <c r="P45" s="821"/>
      <c r="Q45" s="822"/>
      <c r="R45" s="823"/>
      <c r="S45" s="185" t="s">
        <v>757</v>
      </c>
      <c r="T45" s="186" t="str">
        <f>IF(B45="○",S45,"－")</f>
        <v>－</v>
      </c>
    </row>
    <row r="46" spans="2:20">
      <c r="B46" s="773"/>
      <c r="C46" s="775"/>
      <c r="D46" s="777"/>
      <c r="E46" s="187"/>
      <c r="F46" s="815" t="s">
        <v>616</v>
      </c>
      <c r="G46" s="683"/>
      <c r="H46" s="683"/>
      <c r="I46" s="188"/>
      <c r="J46" s="816"/>
      <c r="K46" s="817"/>
      <c r="L46" s="188"/>
      <c r="M46" s="188"/>
      <c r="N46" s="188"/>
      <c r="O46" s="188"/>
      <c r="P46" s="821"/>
      <c r="Q46" s="822"/>
      <c r="R46" s="823"/>
      <c r="S46" s="185"/>
      <c r="T46" s="186"/>
    </row>
    <row r="47" spans="2:20">
      <c r="B47" s="189"/>
      <c r="C47" s="200" t="str">
        <f t="shared" si="0"/>
        <v/>
      </c>
      <c r="D47" s="190"/>
      <c r="E47" s="191" t="s">
        <v>758</v>
      </c>
      <c r="F47" s="815" t="s">
        <v>617</v>
      </c>
      <c r="G47" s="683"/>
      <c r="H47" s="683"/>
      <c r="I47" s="188"/>
      <c r="J47" s="816"/>
      <c r="K47" s="817"/>
      <c r="L47" s="188"/>
      <c r="M47" s="188"/>
      <c r="N47" s="188"/>
      <c r="O47" s="188"/>
      <c r="P47" s="821"/>
      <c r="Q47" s="822"/>
      <c r="R47" s="823"/>
      <c r="S47" s="185" t="s">
        <v>617</v>
      </c>
      <c r="T47" s="186" t="str">
        <f t="shared" ref="T47:T52" si="1">IF(B47="○",S47,"－")</f>
        <v>－</v>
      </c>
    </row>
    <row r="48" spans="2:20">
      <c r="B48" s="189"/>
      <c r="C48" s="200" t="str">
        <f t="shared" si="0"/>
        <v/>
      </c>
      <c r="D48" s="190"/>
      <c r="E48" s="191" t="s">
        <v>759</v>
      </c>
      <c r="F48" s="815" t="s">
        <v>488</v>
      </c>
      <c r="G48" s="683"/>
      <c r="H48" s="683"/>
      <c r="I48" s="188"/>
      <c r="J48" s="816"/>
      <c r="K48" s="817"/>
      <c r="L48" s="188"/>
      <c r="M48" s="188"/>
      <c r="N48" s="188"/>
      <c r="O48" s="188"/>
      <c r="P48" s="821"/>
      <c r="Q48" s="822"/>
      <c r="R48" s="823"/>
      <c r="S48" s="185" t="s">
        <v>618</v>
      </c>
      <c r="T48" s="186" t="str">
        <f t="shared" si="1"/>
        <v>－</v>
      </c>
    </row>
    <row r="49" spans="2:20">
      <c r="B49" s="189"/>
      <c r="C49" s="200" t="str">
        <f t="shared" si="0"/>
        <v/>
      </c>
      <c r="D49" s="190"/>
      <c r="E49" s="191" t="s">
        <v>760</v>
      </c>
      <c r="F49" s="815" t="s">
        <v>489</v>
      </c>
      <c r="G49" s="683"/>
      <c r="H49" s="683"/>
      <c r="I49" s="188"/>
      <c r="J49" s="816"/>
      <c r="K49" s="817"/>
      <c r="L49" s="188"/>
      <c r="M49" s="188"/>
      <c r="N49" s="188"/>
      <c r="O49" s="188"/>
      <c r="P49" s="821"/>
      <c r="Q49" s="822"/>
      <c r="R49" s="823"/>
      <c r="S49" s="185" t="s">
        <v>619</v>
      </c>
      <c r="T49" s="186" t="str">
        <f t="shared" si="1"/>
        <v>－</v>
      </c>
    </row>
    <row r="50" spans="2:20">
      <c r="B50" s="189"/>
      <c r="C50" s="200" t="str">
        <f t="shared" si="0"/>
        <v/>
      </c>
      <c r="D50" s="190"/>
      <c r="E50" s="191" t="s">
        <v>761</v>
      </c>
      <c r="F50" s="815" t="s">
        <v>490</v>
      </c>
      <c r="G50" s="683"/>
      <c r="H50" s="683"/>
      <c r="I50" s="188"/>
      <c r="J50" s="816"/>
      <c r="K50" s="817"/>
      <c r="L50" s="188"/>
      <c r="M50" s="188"/>
      <c r="N50" s="188"/>
      <c r="O50" s="188"/>
      <c r="P50" s="821"/>
      <c r="Q50" s="822"/>
      <c r="R50" s="823"/>
      <c r="S50" s="185" t="s">
        <v>490</v>
      </c>
      <c r="T50" s="186" t="str">
        <f t="shared" si="1"/>
        <v>－</v>
      </c>
    </row>
    <row r="51" spans="2:20">
      <c r="B51" s="189"/>
      <c r="C51" s="200" t="str">
        <f t="shared" si="0"/>
        <v/>
      </c>
      <c r="D51" s="190"/>
      <c r="E51" s="191" t="s">
        <v>762</v>
      </c>
      <c r="F51" s="815" t="s">
        <v>763</v>
      </c>
      <c r="G51" s="683"/>
      <c r="H51" s="683"/>
      <c r="I51" s="188"/>
      <c r="J51" s="816"/>
      <c r="K51" s="817"/>
      <c r="L51" s="188"/>
      <c r="M51" s="188"/>
      <c r="N51" s="188"/>
      <c r="O51" s="188"/>
      <c r="P51" s="821"/>
      <c r="Q51" s="822"/>
      <c r="R51" s="823"/>
      <c r="S51" s="185" t="s">
        <v>764</v>
      </c>
      <c r="T51" s="186" t="str">
        <f t="shared" si="1"/>
        <v>－</v>
      </c>
    </row>
    <row r="52" spans="2:20">
      <c r="B52" s="812"/>
      <c r="C52" s="813" t="str">
        <f t="shared" si="0"/>
        <v/>
      </c>
      <c r="D52" s="814"/>
      <c r="E52" s="192" t="s">
        <v>765</v>
      </c>
      <c r="F52" s="815" t="s">
        <v>492</v>
      </c>
      <c r="G52" s="683"/>
      <c r="H52" s="683"/>
      <c r="I52" s="188"/>
      <c r="J52" s="816"/>
      <c r="K52" s="817"/>
      <c r="L52" s="188"/>
      <c r="M52" s="188"/>
      <c r="N52" s="188"/>
      <c r="O52" s="188"/>
      <c r="P52" s="821"/>
      <c r="Q52" s="822"/>
      <c r="R52" s="823"/>
      <c r="S52" s="185" t="s">
        <v>620</v>
      </c>
      <c r="T52" s="186" t="str">
        <f t="shared" si="1"/>
        <v>－</v>
      </c>
    </row>
    <row r="53" spans="2:20">
      <c r="B53" s="773"/>
      <c r="C53" s="775"/>
      <c r="D53" s="777"/>
      <c r="E53" s="187"/>
      <c r="F53" s="815" t="s">
        <v>621</v>
      </c>
      <c r="G53" s="683"/>
      <c r="H53" s="683"/>
      <c r="I53" s="188"/>
      <c r="J53" s="816"/>
      <c r="K53" s="817"/>
      <c r="L53" s="188"/>
      <c r="M53" s="188"/>
      <c r="N53" s="188"/>
      <c r="O53" s="188"/>
      <c r="P53" s="821"/>
      <c r="Q53" s="822"/>
      <c r="R53" s="823"/>
      <c r="S53" s="185"/>
      <c r="T53" s="186"/>
    </row>
    <row r="54" spans="2:20">
      <c r="B54" s="189"/>
      <c r="C54" s="200" t="str">
        <f>IF(D54="","",(IF(D54=1,"一般",(IF(D54=2,"特定","-")))))</f>
        <v/>
      </c>
      <c r="D54" s="190"/>
      <c r="E54" s="191" t="s">
        <v>766</v>
      </c>
      <c r="F54" s="815" t="s">
        <v>494</v>
      </c>
      <c r="G54" s="683"/>
      <c r="H54" s="683"/>
      <c r="I54" s="188"/>
      <c r="J54" s="816"/>
      <c r="K54" s="817"/>
      <c r="L54" s="188"/>
      <c r="M54" s="188"/>
      <c r="N54" s="188"/>
      <c r="O54" s="188"/>
      <c r="P54" s="821"/>
      <c r="Q54" s="822"/>
      <c r="R54" s="823"/>
      <c r="S54" s="185" t="s">
        <v>622</v>
      </c>
      <c r="T54" s="186" t="str">
        <f t="shared" ref="T54:T72" si="2">IF(B54="○",S54,"－")</f>
        <v>－</v>
      </c>
    </row>
    <row r="55" spans="2:20">
      <c r="B55" s="189"/>
      <c r="C55" s="200" t="str">
        <f t="shared" ref="C55:C71" si="3">IF(D55="","",(IF(D55=1,"一般",(IF(D55=2,"特定","-")))))</f>
        <v/>
      </c>
      <c r="D55" s="190"/>
      <c r="E55" s="191" t="s">
        <v>767</v>
      </c>
      <c r="F55" s="815" t="s">
        <v>2424</v>
      </c>
      <c r="G55" s="683"/>
      <c r="H55" s="683"/>
      <c r="I55" s="188"/>
      <c r="J55" s="816"/>
      <c r="K55" s="817"/>
      <c r="L55" s="188"/>
      <c r="M55" s="188"/>
      <c r="N55" s="188"/>
      <c r="O55" s="188"/>
      <c r="P55" s="821"/>
      <c r="Q55" s="822"/>
      <c r="R55" s="823"/>
      <c r="S55" s="185" t="s">
        <v>768</v>
      </c>
      <c r="T55" s="186" t="str">
        <f t="shared" si="2"/>
        <v>－</v>
      </c>
    </row>
    <row r="56" spans="2:20">
      <c r="B56" s="189"/>
      <c r="C56" s="200" t="str">
        <f t="shared" si="3"/>
        <v/>
      </c>
      <c r="D56" s="190"/>
      <c r="E56" s="191" t="s">
        <v>769</v>
      </c>
      <c r="F56" s="815" t="s">
        <v>770</v>
      </c>
      <c r="G56" s="683"/>
      <c r="H56" s="683"/>
      <c r="I56" s="188"/>
      <c r="J56" s="816"/>
      <c r="K56" s="817"/>
      <c r="L56" s="188"/>
      <c r="M56" s="188"/>
      <c r="N56" s="188"/>
      <c r="O56" s="188"/>
      <c r="P56" s="821"/>
      <c r="Q56" s="822"/>
      <c r="R56" s="823"/>
      <c r="S56" s="185" t="s">
        <v>771</v>
      </c>
      <c r="T56" s="186" t="str">
        <f t="shared" si="2"/>
        <v>－</v>
      </c>
    </row>
    <row r="57" spans="2:20">
      <c r="B57" s="189"/>
      <c r="C57" s="200" t="str">
        <f t="shared" si="3"/>
        <v/>
      </c>
      <c r="D57" s="190"/>
      <c r="E57" s="191" t="s">
        <v>772</v>
      </c>
      <c r="F57" s="815" t="s">
        <v>497</v>
      </c>
      <c r="G57" s="683"/>
      <c r="H57" s="683"/>
      <c r="I57" s="188"/>
      <c r="J57" s="816"/>
      <c r="K57" s="817"/>
      <c r="L57" s="188"/>
      <c r="M57" s="188"/>
      <c r="N57" s="188"/>
      <c r="O57" s="188"/>
      <c r="P57" s="821"/>
      <c r="Q57" s="822"/>
      <c r="R57" s="823"/>
      <c r="S57" s="185" t="s">
        <v>623</v>
      </c>
      <c r="T57" s="186" t="str">
        <f t="shared" si="2"/>
        <v>－</v>
      </c>
    </row>
    <row r="58" spans="2:20">
      <c r="B58" s="189"/>
      <c r="C58" s="200" t="str">
        <f t="shared" si="3"/>
        <v/>
      </c>
      <c r="D58" s="190"/>
      <c r="E58" s="191" t="s">
        <v>773</v>
      </c>
      <c r="F58" s="815" t="s">
        <v>774</v>
      </c>
      <c r="G58" s="683"/>
      <c r="H58" s="683"/>
      <c r="I58" s="188"/>
      <c r="J58" s="816"/>
      <c r="K58" s="817"/>
      <c r="L58" s="188"/>
      <c r="M58" s="188"/>
      <c r="N58" s="188"/>
      <c r="O58" s="188"/>
      <c r="P58" s="821"/>
      <c r="Q58" s="822"/>
      <c r="R58" s="823"/>
      <c r="S58" s="185" t="s">
        <v>775</v>
      </c>
      <c r="T58" s="186" t="str">
        <f t="shared" si="2"/>
        <v>－</v>
      </c>
    </row>
    <row r="59" spans="2:20">
      <c r="B59" s="189"/>
      <c r="C59" s="200" t="str">
        <f t="shared" si="3"/>
        <v/>
      </c>
      <c r="D59" s="190"/>
      <c r="E59" s="191" t="s">
        <v>776</v>
      </c>
      <c r="F59" s="815" t="s">
        <v>499</v>
      </c>
      <c r="G59" s="683"/>
      <c r="H59" s="683"/>
      <c r="I59" s="188"/>
      <c r="J59" s="816"/>
      <c r="K59" s="817"/>
      <c r="L59" s="188"/>
      <c r="M59" s="188"/>
      <c r="N59" s="188"/>
      <c r="O59" s="188"/>
      <c r="P59" s="821"/>
      <c r="Q59" s="822"/>
      <c r="R59" s="823"/>
      <c r="S59" s="185" t="s">
        <v>624</v>
      </c>
      <c r="T59" s="186" t="str">
        <f t="shared" si="2"/>
        <v>－</v>
      </c>
    </row>
    <row r="60" spans="2:20">
      <c r="B60" s="189"/>
      <c r="C60" s="200" t="str">
        <f t="shared" si="3"/>
        <v/>
      </c>
      <c r="D60" s="190"/>
      <c r="E60" s="191" t="s">
        <v>777</v>
      </c>
      <c r="F60" s="815" t="s">
        <v>500</v>
      </c>
      <c r="G60" s="683"/>
      <c r="H60" s="683"/>
      <c r="I60" s="188"/>
      <c r="J60" s="816"/>
      <c r="K60" s="817"/>
      <c r="L60" s="188"/>
      <c r="M60" s="188"/>
      <c r="N60" s="188"/>
      <c r="O60" s="188"/>
      <c r="P60" s="821"/>
      <c r="Q60" s="822"/>
      <c r="R60" s="823"/>
      <c r="S60" s="185" t="s">
        <v>625</v>
      </c>
      <c r="T60" s="186" t="str">
        <f t="shared" si="2"/>
        <v>－</v>
      </c>
    </row>
    <row r="61" spans="2:20">
      <c r="B61" s="189"/>
      <c r="C61" s="200" t="str">
        <f t="shared" si="3"/>
        <v/>
      </c>
      <c r="D61" s="190"/>
      <c r="E61" s="191" t="s">
        <v>778</v>
      </c>
      <c r="F61" s="815" t="s">
        <v>501</v>
      </c>
      <c r="G61" s="683"/>
      <c r="H61" s="683"/>
      <c r="I61" s="188"/>
      <c r="J61" s="816"/>
      <c r="K61" s="817"/>
      <c r="L61" s="188"/>
      <c r="M61" s="188"/>
      <c r="N61" s="188"/>
      <c r="O61" s="188"/>
      <c r="P61" s="821"/>
      <c r="Q61" s="822"/>
      <c r="R61" s="823"/>
      <c r="S61" s="185" t="s">
        <v>626</v>
      </c>
      <c r="T61" s="186" t="str">
        <f t="shared" si="2"/>
        <v>－</v>
      </c>
    </row>
    <row r="62" spans="2:20">
      <c r="B62" s="189"/>
      <c r="C62" s="200" t="str">
        <f t="shared" si="3"/>
        <v/>
      </c>
      <c r="D62" s="190"/>
      <c r="E62" s="191" t="s">
        <v>779</v>
      </c>
      <c r="F62" s="815" t="s">
        <v>502</v>
      </c>
      <c r="G62" s="683"/>
      <c r="H62" s="683"/>
      <c r="I62" s="188"/>
      <c r="J62" s="816"/>
      <c r="K62" s="817"/>
      <c r="L62" s="188"/>
      <c r="M62" s="188"/>
      <c r="N62" s="188"/>
      <c r="O62" s="188"/>
      <c r="P62" s="821"/>
      <c r="Q62" s="822"/>
      <c r="R62" s="823"/>
      <c r="S62" s="185" t="s">
        <v>627</v>
      </c>
      <c r="T62" s="186" t="str">
        <f t="shared" si="2"/>
        <v>－</v>
      </c>
    </row>
    <row r="63" spans="2:20">
      <c r="B63" s="189"/>
      <c r="C63" s="200" t="str">
        <f t="shared" si="3"/>
        <v/>
      </c>
      <c r="D63" s="190"/>
      <c r="E63" s="191" t="s">
        <v>780</v>
      </c>
      <c r="F63" s="815" t="s">
        <v>503</v>
      </c>
      <c r="G63" s="683"/>
      <c r="H63" s="683"/>
      <c r="I63" s="188"/>
      <c r="J63" s="816"/>
      <c r="K63" s="817"/>
      <c r="L63" s="188"/>
      <c r="M63" s="188"/>
      <c r="N63" s="188"/>
      <c r="O63" s="188"/>
      <c r="P63" s="821"/>
      <c r="Q63" s="822"/>
      <c r="R63" s="823"/>
      <c r="S63" s="185" t="s">
        <v>628</v>
      </c>
      <c r="T63" s="186" t="str">
        <f t="shared" si="2"/>
        <v>－</v>
      </c>
    </row>
    <row r="64" spans="2:20">
      <c r="B64" s="189"/>
      <c r="C64" s="200" t="str">
        <f t="shared" si="3"/>
        <v/>
      </c>
      <c r="D64" s="190"/>
      <c r="E64" s="191" t="s">
        <v>781</v>
      </c>
      <c r="F64" s="815" t="s">
        <v>504</v>
      </c>
      <c r="G64" s="683"/>
      <c r="H64" s="683"/>
      <c r="I64" s="188"/>
      <c r="J64" s="816"/>
      <c r="K64" s="817"/>
      <c r="L64" s="188"/>
      <c r="M64" s="188"/>
      <c r="N64" s="188"/>
      <c r="O64" s="188"/>
      <c r="P64" s="821"/>
      <c r="Q64" s="822"/>
      <c r="R64" s="823"/>
      <c r="S64" s="185" t="s">
        <v>629</v>
      </c>
      <c r="T64" s="186" t="str">
        <f t="shared" si="2"/>
        <v>－</v>
      </c>
    </row>
    <row r="65" spans="2:20">
      <c r="B65" s="189"/>
      <c r="C65" s="200" t="str">
        <f t="shared" si="3"/>
        <v/>
      </c>
      <c r="D65" s="190"/>
      <c r="E65" s="191" t="s">
        <v>782</v>
      </c>
      <c r="F65" s="815" t="s">
        <v>505</v>
      </c>
      <c r="G65" s="683"/>
      <c r="H65" s="683"/>
      <c r="I65" s="188"/>
      <c r="J65" s="816"/>
      <c r="K65" s="817"/>
      <c r="L65" s="188"/>
      <c r="M65" s="188"/>
      <c r="N65" s="188"/>
      <c r="O65" s="188"/>
      <c r="P65" s="821"/>
      <c r="Q65" s="822"/>
      <c r="R65" s="823"/>
      <c r="S65" s="185" t="s">
        <v>630</v>
      </c>
      <c r="T65" s="186" t="str">
        <f t="shared" si="2"/>
        <v>－</v>
      </c>
    </row>
    <row r="66" spans="2:20">
      <c r="B66" s="189"/>
      <c r="C66" s="200" t="str">
        <f t="shared" si="3"/>
        <v/>
      </c>
      <c r="D66" s="190"/>
      <c r="E66" s="191" t="s">
        <v>783</v>
      </c>
      <c r="F66" s="815" t="s">
        <v>506</v>
      </c>
      <c r="G66" s="683"/>
      <c r="H66" s="683"/>
      <c r="I66" s="188"/>
      <c r="J66" s="816"/>
      <c r="K66" s="817"/>
      <c r="L66" s="188"/>
      <c r="M66" s="188"/>
      <c r="N66" s="188"/>
      <c r="O66" s="188"/>
      <c r="P66" s="821"/>
      <c r="Q66" s="822"/>
      <c r="R66" s="823"/>
      <c r="S66" s="185" t="s">
        <v>631</v>
      </c>
      <c r="T66" s="186" t="str">
        <f t="shared" si="2"/>
        <v>－</v>
      </c>
    </row>
    <row r="67" spans="2:20">
      <c r="B67" s="189"/>
      <c r="C67" s="200" t="str">
        <f t="shared" si="3"/>
        <v/>
      </c>
      <c r="D67" s="190"/>
      <c r="E67" s="191" t="s">
        <v>784</v>
      </c>
      <c r="F67" s="815" t="s">
        <v>507</v>
      </c>
      <c r="G67" s="683"/>
      <c r="H67" s="683"/>
      <c r="I67" s="188"/>
      <c r="J67" s="816"/>
      <c r="K67" s="817"/>
      <c r="L67" s="188"/>
      <c r="M67" s="188"/>
      <c r="N67" s="188"/>
      <c r="O67" s="188"/>
      <c r="P67" s="821"/>
      <c r="Q67" s="822"/>
      <c r="R67" s="823"/>
      <c r="S67" s="185" t="s">
        <v>632</v>
      </c>
      <c r="T67" s="186" t="str">
        <f t="shared" si="2"/>
        <v>－</v>
      </c>
    </row>
    <row r="68" spans="2:20">
      <c r="B68" s="189"/>
      <c r="C68" s="200" t="str">
        <f t="shared" si="3"/>
        <v/>
      </c>
      <c r="D68" s="190"/>
      <c r="E68" s="191" t="s">
        <v>785</v>
      </c>
      <c r="F68" s="815" t="s">
        <v>508</v>
      </c>
      <c r="G68" s="683"/>
      <c r="H68" s="683"/>
      <c r="I68" s="188"/>
      <c r="J68" s="816"/>
      <c r="K68" s="817"/>
      <c r="L68" s="188"/>
      <c r="M68" s="188"/>
      <c r="N68" s="188"/>
      <c r="O68" s="188"/>
      <c r="P68" s="821"/>
      <c r="Q68" s="822"/>
      <c r="R68" s="823"/>
      <c r="S68" s="185" t="s">
        <v>633</v>
      </c>
      <c r="T68" s="186" t="str">
        <f t="shared" si="2"/>
        <v>－</v>
      </c>
    </row>
    <row r="69" spans="2:20">
      <c r="B69" s="189"/>
      <c r="C69" s="200" t="str">
        <f t="shared" si="3"/>
        <v/>
      </c>
      <c r="D69" s="190"/>
      <c r="E69" s="191" t="s">
        <v>786</v>
      </c>
      <c r="F69" s="815" t="s">
        <v>509</v>
      </c>
      <c r="G69" s="683"/>
      <c r="H69" s="683"/>
      <c r="I69" s="188"/>
      <c r="J69" s="816"/>
      <c r="K69" s="817"/>
      <c r="L69" s="188"/>
      <c r="M69" s="188"/>
      <c r="N69" s="188"/>
      <c r="O69" s="188"/>
      <c r="P69" s="821"/>
      <c r="Q69" s="822"/>
      <c r="R69" s="823"/>
      <c r="S69" s="185" t="s">
        <v>634</v>
      </c>
      <c r="T69" s="186" t="str">
        <f t="shared" si="2"/>
        <v>－</v>
      </c>
    </row>
    <row r="70" spans="2:20">
      <c r="B70" s="189"/>
      <c r="C70" s="200" t="str">
        <f t="shared" si="3"/>
        <v/>
      </c>
      <c r="D70" s="190"/>
      <c r="E70" s="191">
        <v>280</v>
      </c>
      <c r="F70" s="815" t="s">
        <v>510</v>
      </c>
      <c r="G70" s="683"/>
      <c r="H70" s="683"/>
      <c r="I70" s="188"/>
      <c r="J70" s="816"/>
      <c r="K70" s="817"/>
      <c r="L70" s="188"/>
      <c r="M70" s="188"/>
      <c r="N70" s="188"/>
      <c r="O70" s="188"/>
      <c r="P70" s="821"/>
      <c r="Q70" s="822"/>
      <c r="R70" s="823"/>
      <c r="S70" s="185" t="s">
        <v>635</v>
      </c>
      <c r="T70" s="186" t="str">
        <f t="shared" si="2"/>
        <v>－</v>
      </c>
    </row>
    <row r="71" spans="2:20">
      <c r="B71" s="193"/>
      <c r="C71" s="200" t="str">
        <f t="shared" si="3"/>
        <v/>
      </c>
      <c r="D71" s="190"/>
      <c r="E71" s="535" t="s">
        <v>787</v>
      </c>
      <c r="F71" s="827" t="s">
        <v>511</v>
      </c>
      <c r="G71" s="828"/>
      <c r="H71" s="828"/>
      <c r="I71" s="188"/>
      <c r="J71" s="816"/>
      <c r="K71" s="817"/>
      <c r="L71" s="194"/>
      <c r="M71" s="194"/>
      <c r="N71" s="194"/>
      <c r="O71" s="194"/>
      <c r="P71" s="821"/>
      <c r="Q71" s="822"/>
      <c r="R71" s="823"/>
      <c r="S71" s="185" t="s">
        <v>636</v>
      </c>
      <c r="T71" s="186" t="str">
        <f>IF(B71="○",S71,"－")</f>
        <v>－</v>
      </c>
    </row>
    <row r="72" spans="2:20" ht="14.25" thickBot="1">
      <c r="B72" s="195"/>
      <c r="C72" s="516" t="str">
        <f>IF(D72="","",(IF(D72=1,"一般",(IF(D72=2,"特定","-")))))</f>
        <v/>
      </c>
      <c r="D72" s="517"/>
      <c r="E72" s="196"/>
      <c r="F72" s="829" t="s">
        <v>362</v>
      </c>
      <c r="G72" s="685"/>
      <c r="H72" s="685"/>
      <c r="I72" s="197"/>
      <c r="J72" s="830"/>
      <c r="K72" s="831"/>
      <c r="L72" s="197"/>
      <c r="M72" s="197"/>
      <c r="N72" s="197"/>
      <c r="O72" s="197"/>
      <c r="P72" s="824"/>
      <c r="Q72" s="825"/>
      <c r="R72" s="826"/>
      <c r="S72" s="185" t="s">
        <v>788</v>
      </c>
      <c r="T72" s="186" t="str">
        <f t="shared" si="2"/>
        <v>－</v>
      </c>
    </row>
    <row r="73" spans="2:20">
      <c r="B73" s="91" t="s">
        <v>637</v>
      </c>
      <c r="D73" s="91"/>
      <c r="E73" s="91"/>
      <c r="F73" s="91"/>
      <c r="G73" s="91"/>
      <c r="H73" s="91"/>
      <c r="I73" s="91"/>
      <c r="J73" s="91"/>
      <c r="K73" s="91"/>
      <c r="L73" s="91"/>
      <c r="M73" s="91"/>
      <c r="N73" s="91"/>
    </row>
    <row r="74" spans="2:20" s="2" customFormat="1" ht="15" customHeight="1">
      <c r="B74" s="91"/>
      <c r="C74" s="91"/>
      <c r="D74" s="91"/>
      <c r="E74" s="91"/>
      <c r="F74" s="91"/>
      <c r="G74" s="91"/>
      <c r="H74" s="91"/>
      <c r="I74" s="91"/>
      <c r="J74" s="91"/>
      <c r="K74" s="91"/>
      <c r="L74" s="91"/>
      <c r="M74" s="91"/>
      <c r="N74" s="91"/>
      <c r="O74" s="91"/>
      <c r="P74" s="91"/>
      <c r="Q74" s="91"/>
      <c r="R74" s="91"/>
    </row>
    <row r="75" spans="2:20" s="2" customFormat="1" ht="24.75" customHeight="1">
      <c r="B75" s="91"/>
      <c r="C75" s="91"/>
      <c r="D75" s="227"/>
      <c r="G75" s="90"/>
      <c r="H75" s="199" t="s">
        <v>638</v>
      </c>
      <c r="I75" s="90"/>
      <c r="J75" s="90"/>
      <c r="K75" s="90"/>
      <c r="L75" s="90"/>
      <c r="M75" s="91"/>
      <c r="N75" s="91"/>
      <c r="O75" s="91"/>
      <c r="Q75" s="743" t="s">
        <v>11</v>
      </c>
      <c r="R75" s="835"/>
    </row>
    <row r="76" spans="2:20" s="2" customFormat="1" ht="15" customHeight="1">
      <c r="B76" s="91"/>
      <c r="C76" s="227"/>
      <c r="D76" s="227"/>
      <c r="E76" s="90"/>
      <c r="F76" s="90"/>
      <c r="G76" s="90"/>
      <c r="H76" s="90"/>
      <c r="I76" s="90"/>
      <c r="J76" s="90"/>
      <c r="K76" s="90"/>
      <c r="L76" s="90"/>
      <c r="M76" s="227"/>
      <c r="N76" s="91"/>
      <c r="O76" s="91"/>
      <c r="P76" s="91"/>
      <c r="Q76" s="91"/>
      <c r="R76" s="91"/>
    </row>
    <row r="77" spans="2:20" s="2" customFormat="1" ht="15" customHeight="1">
      <c r="B77" s="91"/>
      <c r="C77" s="227"/>
      <c r="D77" s="227"/>
      <c r="E77" s="227"/>
      <c r="F77" s="227"/>
      <c r="G77" s="227"/>
      <c r="H77" s="839"/>
      <c r="I77" s="839"/>
      <c r="J77" s="839"/>
      <c r="K77" s="227"/>
      <c r="L77" s="227"/>
      <c r="M77" s="227"/>
      <c r="N77" s="91"/>
      <c r="O77" s="91"/>
      <c r="P77" s="91"/>
      <c r="Q77" s="91"/>
      <c r="R77" s="91"/>
    </row>
    <row r="78" spans="2:20" s="2" customFormat="1" ht="15" customHeight="1">
      <c r="B78" s="91"/>
      <c r="C78" s="91" t="s">
        <v>2392</v>
      </c>
      <c r="D78" s="836" t="s">
        <v>2450</v>
      </c>
      <c r="E78" s="837"/>
      <c r="F78" s="91" t="s">
        <v>639</v>
      </c>
      <c r="G78" s="201"/>
      <c r="H78" s="840" t="s">
        <v>2334</v>
      </c>
      <c r="I78" s="840"/>
      <c r="J78" s="840"/>
      <c r="K78" s="235" t="s">
        <v>2408</v>
      </c>
      <c r="L78" s="201"/>
      <c r="M78" s="201"/>
      <c r="N78" s="91" t="s">
        <v>789</v>
      </c>
      <c r="O78" s="201"/>
      <c r="P78" s="201"/>
      <c r="Q78" s="201"/>
      <c r="R78" s="201"/>
    </row>
    <row r="79" spans="2:20" s="2" customFormat="1" ht="15" customHeight="1">
      <c r="B79" s="91"/>
      <c r="C79" s="91"/>
      <c r="D79" s="235"/>
      <c r="E79" s="235"/>
      <c r="F79" s="235"/>
      <c r="G79" s="235"/>
      <c r="H79" s="841"/>
      <c r="I79" s="842"/>
      <c r="J79" s="842"/>
      <c r="K79" s="235"/>
      <c r="L79" s="235"/>
      <c r="M79" s="235"/>
      <c r="N79" s="235"/>
      <c r="O79" s="91"/>
      <c r="P79" s="91"/>
      <c r="Q79" s="91"/>
      <c r="R79" s="91"/>
    </row>
    <row r="80" spans="2:20" s="2" customFormat="1" ht="15" customHeight="1">
      <c r="B80" s="91"/>
      <c r="C80" s="91"/>
      <c r="D80" s="235"/>
      <c r="E80" s="235"/>
      <c r="F80" s="235"/>
      <c r="G80" s="235"/>
      <c r="H80" s="841"/>
      <c r="I80" s="842"/>
      <c r="J80" s="842"/>
      <c r="K80" s="235"/>
      <c r="L80" s="235"/>
      <c r="M80" s="235"/>
      <c r="N80" s="235"/>
      <c r="O80" s="91"/>
      <c r="P80" s="91"/>
      <c r="Q80" s="91"/>
      <c r="R80" s="91"/>
    </row>
    <row r="81" spans="2:18" s="2" customFormat="1" ht="15" customHeight="1">
      <c r="B81" s="91"/>
      <c r="C81" s="91"/>
      <c r="D81" s="235"/>
      <c r="E81" s="235"/>
      <c r="F81" s="235"/>
      <c r="G81" s="235"/>
      <c r="H81" s="235"/>
      <c r="I81" s="235"/>
      <c r="J81" s="235"/>
      <c r="K81" s="235"/>
      <c r="L81" s="235"/>
      <c r="M81" s="235"/>
      <c r="N81" s="235"/>
      <c r="O81" s="91"/>
      <c r="P81" s="91"/>
      <c r="Q81" s="91"/>
      <c r="R81" s="91"/>
    </row>
    <row r="82" spans="2:18" s="2" customFormat="1" ht="15" customHeight="1">
      <c r="B82" s="91"/>
      <c r="C82" s="91" t="s">
        <v>640</v>
      </c>
      <c r="D82" s="91"/>
      <c r="E82" s="91"/>
      <c r="F82" s="91"/>
      <c r="G82" s="91"/>
      <c r="H82" s="91"/>
      <c r="I82" s="91"/>
      <c r="J82" s="91"/>
      <c r="K82" s="91"/>
      <c r="L82" s="91"/>
      <c r="M82" s="91"/>
      <c r="N82" s="91"/>
      <c r="O82" s="91"/>
      <c r="P82" s="91"/>
      <c r="Q82" s="91"/>
      <c r="R82" s="91"/>
    </row>
    <row r="83" spans="2:18" s="2" customFormat="1" ht="15" customHeight="1">
      <c r="B83" s="91"/>
      <c r="C83" s="838" t="str">
        <f>IF(ISBLANK('02入力票（その２）'!$G$168),"年　　　月　　　日",'02入力票（その２）'!$G$168)</f>
        <v>年　　　月　　　日</v>
      </c>
      <c r="D83" s="838"/>
      <c r="E83" s="838"/>
      <c r="F83" s="91"/>
      <c r="G83" s="91"/>
      <c r="H83" s="91"/>
      <c r="I83" s="91"/>
      <c r="J83" s="91"/>
      <c r="K83" s="91"/>
      <c r="L83" s="91"/>
      <c r="M83" s="91"/>
      <c r="N83" s="91"/>
      <c r="O83" s="91"/>
      <c r="P83" s="91"/>
      <c r="Q83" s="91"/>
      <c r="R83" s="91"/>
    </row>
    <row r="84" spans="2:18" s="2" customFormat="1" ht="15" customHeight="1">
      <c r="B84" s="203"/>
      <c r="C84" s="838"/>
      <c r="D84" s="838"/>
      <c r="E84" s="838"/>
      <c r="F84" s="204"/>
      <c r="G84" s="91"/>
      <c r="H84" s="91"/>
      <c r="I84" s="91"/>
      <c r="J84" s="91"/>
      <c r="K84" s="91"/>
      <c r="L84" s="91"/>
      <c r="M84" s="91"/>
      <c r="N84" s="91" t="s">
        <v>641</v>
      </c>
      <c r="O84" s="91"/>
      <c r="P84" s="91"/>
      <c r="Q84" s="91"/>
      <c r="R84" s="91"/>
    </row>
    <row r="85" spans="2:18" s="2" customFormat="1" ht="28.5" customHeight="1">
      <c r="B85" s="203"/>
      <c r="C85" s="843" t="s">
        <v>2451</v>
      </c>
      <c r="D85" s="844"/>
      <c r="E85" s="844"/>
      <c r="F85" s="844"/>
      <c r="G85" s="844"/>
      <c r="H85" s="844"/>
      <c r="I85" s="813" t="s">
        <v>642</v>
      </c>
      <c r="J85" s="91"/>
      <c r="K85" s="205"/>
      <c r="L85" s="91"/>
      <c r="M85" s="91"/>
      <c r="O85" s="206" t="str">
        <f>'02入力票（その２）'!I10</f>
        <v>　</v>
      </c>
      <c r="P85" s="206" t="s">
        <v>375</v>
      </c>
      <c r="Q85" s="91"/>
      <c r="R85" s="91"/>
    </row>
    <row r="86" spans="2:18" s="2" customFormat="1" ht="29.25" customHeight="1">
      <c r="B86" s="91"/>
      <c r="C86" s="845"/>
      <c r="D86" s="845"/>
      <c r="E86" s="845"/>
      <c r="F86" s="845"/>
      <c r="G86" s="845"/>
      <c r="H86" s="845"/>
      <c r="I86" s="775"/>
      <c r="J86" s="91"/>
      <c r="K86" s="205"/>
      <c r="L86" s="91"/>
      <c r="M86" s="91"/>
      <c r="O86" s="206" t="str">
        <f>'02入力票（その２）'!I11</f>
        <v>　</v>
      </c>
      <c r="P86" s="206" t="s">
        <v>376</v>
      </c>
      <c r="Q86" s="91"/>
      <c r="R86" s="91"/>
    </row>
    <row r="87" spans="2:18" s="2" customFormat="1" ht="10.5" customHeight="1">
      <c r="B87" s="91"/>
      <c r="C87" s="91"/>
      <c r="D87" s="91"/>
      <c r="E87" s="91"/>
      <c r="F87" s="91"/>
      <c r="G87" s="91"/>
      <c r="H87" s="91"/>
      <c r="I87" s="91"/>
      <c r="J87" s="91"/>
      <c r="K87" s="205"/>
      <c r="L87" s="91"/>
      <c r="M87" s="91"/>
      <c r="O87" s="227"/>
      <c r="P87" s="227"/>
      <c r="Q87" s="91"/>
      <c r="R87" s="91"/>
    </row>
    <row r="88" spans="2:18" s="2" customFormat="1" ht="18.75" customHeight="1">
      <c r="B88" s="203"/>
      <c r="C88" s="832" t="s">
        <v>643</v>
      </c>
      <c r="D88" s="832"/>
      <c r="E88" s="832"/>
      <c r="F88" s="207"/>
      <c r="G88" s="833" t="str">
        <f>'02入力票（その２）'!I12</f>
        <v/>
      </c>
      <c r="H88" s="834"/>
      <c r="I88" s="90"/>
      <c r="J88" s="91"/>
      <c r="K88" s="91"/>
      <c r="L88" s="91"/>
      <c r="M88" s="91"/>
      <c r="N88" s="91"/>
      <c r="O88" s="91"/>
      <c r="P88" s="91"/>
      <c r="Q88" s="91"/>
      <c r="R88" s="91"/>
    </row>
    <row r="89" spans="2:18" s="2" customFormat="1" ht="9" customHeight="1">
      <c r="B89" s="91"/>
      <c r="C89" s="208"/>
      <c r="D89" s="208"/>
      <c r="E89" s="209"/>
      <c r="F89" s="91"/>
      <c r="G89" s="91"/>
      <c r="H89" s="91"/>
      <c r="I89" s="91"/>
      <c r="J89" s="91"/>
      <c r="K89" s="91"/>
      <c r="L89" s="91"/>
      <c r="M89" s="91"/>
      <c r="N89" s="91"/>
      <c r="O89" s="91"/>
      <c r="P89" s="91"/>
      <c r="Q89" s="91"/>
      <c r="R89" s="91"/>
    </row>
    <row r="90" spans="2:18" s="2" customFormat="1" ht="15" customHeight="1">
      <c r="B90" s="203"/>
      <c r="C90" s="832" t="s">
        <v>790</v>
      </c>
      <c r="D90" s="832"/>
      <c r="E90" s="832"/>
      <c r="F90" s="208"/>
      <c r="G90" s="210" t="str">
        <f>CONCATENATE('02入力票（その２）'!I15,'02入力票（その２）'!I17,'02入力票（その２）'!I19)</f>
        <v>自動入力</v>
      </c>
      <c r="H90" s="211"/>
      <c r="I90" s="211"/>
      <c r="J90" s="211"/>
      <c r="K90" s="211"/>
      <c r="L90" s="211"/>
      <c r="M90" s="211"/>
      <c r="N90" s="211"/>
      <c r="O90" s="212"/>
      <c r="P90" s="91"/>
    </row>
    <row r="91" spans="2:18" s="2" customFormat="1" ht="24.75" customHeight="1">
      <c r="B91" s="213"/>
      <c r="C91" s="832" t="s">
        <v>644</v>
      </c>
      <c r="D91" s="832"/>
      <c r="E91" s="832"/>
      <c r="F91" s="208"/>
      <c r="G91" s="214" t="str">
        <f>CONCATENATE('02入力票（その２）'!I14,'02入力票（その２）'!I16,'02入力票（その２）'!I18)</f>
        <v>※　選択してください。</v>
      </c>
      <c r="H91" s="215"/>
      <c r="I91" s="215"/>
      <c r="J91" s="215"/>
      <c r="K91" s="215"/>
      <c r="L91" s="216" t="str">
        <f>'02入力票（その２）'!I20</f>
        <v/>
      </c>
      <c r="M91" s="216"/>
      <c r="N91" s="216"/>
      <c r="O91" s="217"/>
      <c r="P91" s="91"/>
    </row>
    <row r="92" spans="2:18" s="2" customFormat="1" ht="10.5" customHeight="1">
      <c r="B92" s="91"/>
      <c r="C92" s="208"/>
      <c r="D92" s="208"/>
      <c r="E92" s="209"/>
      <c r="F92" s="209"/>
      <c r="G92" s="218"/>
      <c r="H92" s="218"/>
      <c r="I92" s="218"/>
      <c r="J92" s="218"/>
      <c r="K92" s="218"/>
      <c r="L92" s="218"/>
      <c r="M92" s="218"/>
      <c r="N92" s="218"/>
      <c r="O92" s="218"/>
      <c r="P92" s="91"/>
      <c r="Q92" s="91"/>
      <c r="R92" s="91"/>
    </row>
    <row r="93" spans="2:18" s="2" customFormat="1" ht="15" customHeight="1">
      <c r="B93" s="203"/>
      <c r="C93" s="832" t="s">
        <v>791</v>
      </c>
      <c r="D93" s="832"/>
      <c r="E93" s="832"/>
      <c r="F93" s="207"/>
      <c r="G93" s="210" t="str">
        <f>'02入力票（その２）'!I22</f>
        <v/>
      </c>
      <c r="H93" s="219"/>
      <c r="I93" s="219"/>
      <c r="J93" s="219"/>
      <c r="K93" s="219"/>
      <c r="L93" s="219"/>
      <c r="M93" s="219"/>
      <c r="N93" s="219"/>
      <c r="O93" s="220"/>
      <c r="P93" s="91"/>
      <c r="Q93" s="91"/>
      <c r="R93" s="91"/>
    </row>
    <row r="94" spans="2:18" s="2" customFormat="1" ht="26.25" customHeight="1">
      <c r="B94" s="221"/>
      <c r="C94" s="832" t="s">
        <v>578</v>
      </c>
      <c r="D94" s="832"/>
      <c r="E94" s="832"/>
      <c r="F94" s="207"/>
      <c r="G94" s="214" t="str">
        <f>'02入力票（その２）'!I21</f>
        <v/>
      </c>
      <c r="H94" s="216"/>
      <c r="I94" s="216"/>
      <c r="J94" s="216"/>
      <c r="K94" s="216"/>
      <c r="L94" s="216"/>
      <c r="M94" s="216"/>
      <c r="N94" s="216"/>
      <c r="O94" s="217"/>
      <c r="P94" s="91"/>
      <c r="Q94" s="91"/>
      <c r="R94" s="91"/>
    </row>
    <row r="95" spans="2:18" s="2" customFormat="1" ht="11.25" customHeight="1">
      <c r="B95" s="91"/>
      <c r="C95" s="208"/>
      <c r="D95" s="208"/>
      <c r="E95" s="209"/>
      <c r="F95" s="209"/>
      <c r="G95" s="218"/>
      <c r="H95" s="218"/>
      <c r="I95" s="218"/>
      <c r="J95" s="218"/>
      <c r="K95" s="218"/>
      <c r="L95" s="218"/>
      <c r="M95" s="218"/>
      <c r="N95" s="218"/>
      <c r="O95" s="218"/>
      <c r="P95" s="91"/>
      <c r="Q95" s="91"/>
      <c r="R95" s="91"/>
    </row>
    <row r="96" spans="2:18" s="2" customFormat="1" ht="15" customHeight="1">
      <c r="B96" s="203"/>
      <c r="C96" s="832" t="s">
        <v>792</v>
      </c>
      <c r="D96" s="832"/>
      <c r="E96" s="832"/>
      <c r="F96" s="208"/>
      <c r="G96" s="849" t="s">
        <v>645</v>
      </c>
      <c r="H96" s="849"/>
      <c r="I96" s="222"/>
      <c r="J96" s="850" t="str">
        <f>'02入力票（その２）'!I25</f>
        <v/>
      </c>
      <c r="K96" s="851"/>
      <c r="L96" s="851"/>
      <c r="M96" s="852"/>
      <c r="N96" s="853"/>
      <c r="O96" s="223"/>
      <c r="P96" s="91"/>
      <c r="Q96" s="91"/>
      <c r="R96" s="91"/>
    </row>
    <row r="97" spans="2:18" s="2" customFormat="1" ht="25.5" customHeight="1">
      <c r="B97" s="221"/>
      <c r="C97" s="832" t="s">
        <v>647</v>
      </c>
      <c r="D97" s="832"/>
      <c r="E97" s="832"/>
      <c r="F97" s="208"/>
      <c r="G97" s="854" t="str">
        <f>'02入力票（その２）'!I23</f>
        <v/>
      </c>
      <c r="H97" s="855"/>
      <c r="I97" s="224" t="s">
        <v>648</v>
      </c>
      <c r="J97" s="856" t="str">
        <f>'02入力票（その２）'!I24</f>
        <v/>
      </c>
      <c r="K97" s="849"/>
      <c r="L97" s="849"/>
      <c r="M97" s="857"/>
      <c r="N97" s="853"/>
      <c r="O97" s="223"/>
      <c r="P97" s="91"/>
      <c r="Q97" s="91"/>
      <c r="R97" s="91"/>
    </row>
    <row r="98" spans="2:18" s="2" customFormat="1" ht="9" customHeight="1">
      <c r="B98" s="91"/>
      <c r="C98" s="208"/>
      <c r="D98" s="208"/>
      <c r="E98" s="209"/>
      <c r="F98" s="209"/>
      <c r="G98" s="225"/>
      <c r="H98" s="225"/>
      <c r="I98" s="225"/>
      <c r="J98" s="225"/>
      <c r="K98" s="225"/>
      <c r="L98" s="225"/>
      <c r="M98" s="225"/>
      <c r="N98" s="225"/>
      <c r="O98" s="225"/>
      <c r="P98" s="91"/>
      <c r="Q98" s="91"/>
      <c r="R98" s="91"/>
    </row>
    <row r="99" spans="2:18" s="2" customFormat="1" ht="21.75" customHeight="1">
      <c r="B99" s="203"/>
      <c r="C99" s="846" t="s">
        <v>649</v>
      </c>
      <c r="D99" s="846"/>
      <c r="E99" s="846"/>
      <c r="F99" s="226"/>
      <c r="G99" s="688" t="str">
        <f>'02入力票（その２）'!I26</f>
        <v/>
      </c>
      <c r="H99" s="847"/>
      <c r="I99" s="847"/>
      <c r="J99" s="689"/>
      <c r="K99" s="848" t="s">
        <v>88</v>
      </c>
      <c r="L99" s="848"/>
      <c r="M99" s="728" t="str">
        <f>'02入力票（その２）'!I28</f>
        <v/>
      </c>
      <c r="N99" s="729"/>
      <c r="O99" s="228" t="s">
        <v>90</v>
      </c>
      <c r="P99" s="91"/>
      <c r="Q99" s="91"/>
      <c r="R99" s="91"/>
    </row>
    <row r="100" spans="2:18" s="2" customFormat="1" ht="9.75" customHeight="1">
      <c r="B100" s="91"/>
      <c r="C100" s="229"/>
      <c r="D100" s="229"/>
      <c r="E100" s="209"/>
      <c r="F100" s="209"/>
      <c r="G100" s="230"/>
      <c r="H100" s="230"/>
      <c r="I100" s="230"/>
      <c r="J100" s="230"/>
      <c r="K100" s="848"/>
      <c r="L100" s="848"/>
      <c r="M100" s="231"/>
      <c r="N100" s="231"/>
      <c r="O100" s="228"/>
      <c r="P100" s="91"/>
      <c r="Q100" s="91"/>
      <c r="R100" s="91"/>
    </row>
    <row r="101" spans="2:18" s="2" customFormat="1" ht="21" customHeight="1">
      <c r="B101" s="203"/>
      <c r="C101" s="846" t="s">
        <v>650</v>
      </c>
      <c r="D101" s="846"/>
      <c r="E101" s="846"/>
      <c r="F101" s="226"/>
      <c r="G101" s="688" t="str">
        <f>'02入力票（その２）'!I27</f>
        <v/>
      </c>
      <c r="H101" s="847"/>
      <c r="I101" s="847"/>
      <c r="J101" s="689"/>
      <c r="K101" s="232"/>
      <c r="L101" s="227"/>
      <c r="M101" s="91"/>
      <c r="N101" s="91"/>
      <c r="O101" s="233"/>
      <c r="P101" s="91"/>
      <c r="Q101" s="91"/>
      <c r="R101" s="91"/>
    </row>
    <row r="102" spans="2:18" s="2" customFormat="1" ht="10.5" customHeight="1">
      <c r="B102" s="91"/>
      <c r="C102" s="208"/>
      <c r="D102" s="208"/>
      <c r="E102" s="209"/>
      <c r="F102" s="209"/>
      <c r="G102" s="230"/>
      <c r="H102" s="230"/>
      <c r="I102" s="230"/>
      <c r="J102" s="230"/>
      <c r="K102" s="865" t="s">
        <v>2387</v>
      </c>
      <c r="L102" s="865"/>
      <c r="N102" s="90"/>
      <c r="P102" s="91"/>
      <c r="Q102" s="91"/>
      <c r="R102" s="91"/>
    </row>
    <row r="103" spans="2:18" s="2" customFormat="1" ht="19.5" customHeight="1">
      <c r="B103" s="203"/>
      <c r="C103" s="832" t="s">
        <v>793</v>
      </c>
      <c r="D103" s="832"/>
      <c r="E103" s="832"/>
      <c r="F103" s="207"/>
      <c r="G103" s="688" t="str">
        <f>'02入力票（その２）'!I30</f>
        <v/>
      </c>
      <c r="H103" s="847"/>
      <c r="I103" s="847"/>
      <c r="J103" s="689"/>
      <c r="K103" s="865"/>
      <c r="L103" s="865"/>
      <c r="M103" s="866" t="str">
        <f>IF('02入力票（その２）'!I29+'02入力票（その２）'!I48=0,"",'02入力票（その２）'!I29+'02入力票（その２）'!I48)</f>
        <v/>
      </c>
      <c r="N103" s="867"/>
      <c r="O103" s="225" t="s">
        <v>92</v>
      </c>
      <c r="P103" s="91"/>
      <c r="Q103" s="91"/>
      <c r="R103" s="91"/>
    </row>
    <row r="104" spans="2:18" s="2" customFormat="1" ht="9" customHeight="1">
      <c r="B104" s="91"/>
      <c r="C104" s="208"/>
      <c r="D104" s="208"/>
      <c r="E104" s="209"/>
      <c r="F104" s="91"/>
      <c r="G104" s="91"/>
      <c r="H104" s="91"/>
      <c r="I104" s="91"/>
      <c r="J104" s="91"/>
      <c r="K104" s="91"/>
      <c r="L104" s="91"/>
      <c r="M104" s="91"/>
      <c r="N104" s="91"/>
      <c r="O104" s="91"/>
      <c r="P104" s="91"/>
      <c r="Q104" s="91"/>
      <c r="R104" s="91"/>
    </row>
    <row r="105" spans="2:18" s="2" customFormat="1" ht="15" customHeight="1">
      <c r="B105" s="203"/>
      <c r="C105" s="832" t="s">
        <v>794</v>
      </c>
      <c r="D105" s="832"/>
      <c r="E105" s="832"/>
      <c r="F105" s="208"/>
      <c r="G105" s="850" t="str">
        <f>'02入力票（その２）'!I54</f>
        <v/>
      </c>
      <c r="H105" s="851"/>
      <c r="I105" s="851"/>
      <c r="J105" s="852"/>
      <c r="R105" s="91"/>
    </row>
    <row r="106" spans="2:18" s="2" customFormat="1" ht="22.5" customHeight="1">
      <c r="B106" s="221"/>
      <c r="C106" s="858" t="s">
        <v>651</v>
      </c>
      <c r="D106" s="858"/>
      <c r="E106" s="858"/>
      <c r="F106" s="208"/>
      <c r="G106" s="856" t="str">
        <f>'02入力票（その２）'!I53</f>
        <v/>
      </c>
      <c r="H106" s="849"/>
      <c r="I106" s="849"/>
      <c r="J106" s="857"/>
      <c r="K106" s="859" t="s">
        <v>652</v>
      </c>
      <c r="L106" s="860"/>
      <c r="M106" s="861" t="str">
        <f>'02入力票（その２）'!I55</f>
        <v/>
      </c>
      <c r="N106" s="862"/>
      <c r="O106" s="863"/>
      <c r="P106" s="91"/>
      <c r="Q106" s="91"/>
      <c r="R106" s="91"/>
    </row>
    <row r="107" spans="2:18" s="2" customFormat="1" ht="23.25" customHeight="1">
      <c r="B107" s="203"/>
      <c r="C107" s="91"/>
      <c r="D107" s="91"/>
      <c r="E107" s="91"/>
      <c r="F107" s="91"/>
      <c r="G107" s="91"/>
      <c r="H107" s="91"/>
      <c r="I107" s="91"/>
      <c r="J107" s="91"/>
      <c r="K107" s="864" t="s">
        <v>653</v>
      </c>
      <c r="L107" s="860"/>
      <c r="M107" s="743" t="str">
        <f>'02入力票（その２）'!I56</f>
        <v/>
      </c>
      <c r="N107" s="755"/>
      <c r="O107" s="835"/>
      <c r="P107" s="91"/>
      <c r="Q107" s="91"/>
      <c r="R107" s="91"/>
    </row>
    <row r="108" spans="2:18" s="2" customFormat="1" ht="16.5" customHeight="1">
      <c r="B108" s="203"/>
      <c r="C108" s="91"/>
      <c r="D108" s="91"/>
      <c r="E108" s="91"/>
      <c r="F108" s="91"/>
      <c r="G108" s="91"/>
      <c r="H108" s="91"/>
      <c r="I108" s="91"/>
      <c r="J108" s="91"/>
      <c r="K108" s="234"/>
      <c r="L108" s="234"/>
      <c r="M108" s="227"/>
      <c r="N108" s="227"/>
      <c r="O108" s="227"/>
      <c r="P108" s="91"/>
      <c r="Q108" s="91"/>
      <c r="R108" s="91"/>
    </row>
    <row r="109" spans="2:18" s="2" customFormat="1" ht="15" customHeight="1">
      <c r="B109" s="91"/>
      <c r="C109" s="91"/>
      <c r="D109" s="91"/>
      <c r="E109" s="91"/>
      <c r="F109" s="91"/>
      <c r="G109" s="91"/>
      <c r="H109" s="91"/>
      <c r="I109" s="91"/>
      <c r="J109" s="91"/>
      <c r="K109" s="91"/>
      <c r="L109" s="91"/>
      <c r="M109" s="91"/>
      <c r="N109" s="91"/>
      <c r="P109" s="91"/>
      <c r="Q109" s="91"/>
      <c r="R109" s="198"/>
    </row>
    <row r="110" spans="2:18" ht="15" customHeight="1">
      <c r="B110" s="91"/>
      <c r="C110" s="91"/>
      <c r="D110" s="91"/>
      <c r="F110" s="90"/>
      <c r="G110" s="90"/>
      <c r="H110" s="90"/>
      <c r="I110" s="90"/>
      <c r="J110" s="90"/>
      <c r="K110" s="90"/>
      <c r="L110" s="90"/>
      <c r="M110" s="90"/>
      <c r="N110" s="90"/>
      <c r="O110" s="91"/>
      <c r="P110" s="91"/>
      <c r="Q110" s="91"/>
      <c r="R110" s="91"/>
    </row>
    <row r="111" spans="2:18" ht="21.75" customHeight="1">
      <c r="B111" s="919" t="s">
        <v>654</v>
      </c>
      <c r="C111" s="919"/>
      <c r="D111" s="919"/>
      <c r="E111" s="919"/>
      <c r="F111" s="919"/>
      <c r="G111" s="919"/>
      <c r="H111" s="919"/>
      <c r="I111" s="919"/>
      <c r="J111" s="919"/>
      <c r="K111" s="919"/>
      <c r="L111" s="919"/>
      <c r="M111" s="919"/>
      <c r="N111" s="919"/>
      <c r="O111" s="919"/>
      <c r="P111" s="919"/>
      <c r="Q111" s="919"/>
      <c r="R111" s="919"/>
    </row>
    <row r="112" spans="2:18" ht="15" customHeight="1">
      <c r="B112" s="91"/>
      <c r="C112" s="877" t="s">
        <v>655</v>
      </c>
      <c r="D112" s="877"/>
      <c r="E112" s="877"/>
      <c r="F112" s="91"/>
      <c r="G112" s="91"/>
      <c r="H112" s="91"/>
      <c r="I112" s="91"/>
      <c r="J112" s="91"/>
      <c r="K112" s="91"/>
      <c r="L112" s="91"/>
      <c r="M112" s="91"/>
      <c r="N112" s="91"/>
      <c r="O112" s="91"/>
      <c r="P112" s="91"/>
      <c r="Q112" s="91"/>
      <c r="R112" s="91"/>
    </row>
    <row r="113" spans="2:18" ht="14.1" customHeight="1">
      <c r="B113" s="91"/>
      <c r="C113" s="878" t="s">
        <v>656</v>
      </c>
      <c r="D113" s="881" t="s">
        <v>657</v>
      </c>
      <c r="E113" s="881"/>
      <c r="F113" s="881"/>
      <c r="G113" s="626" t="s">
        <v>658</v>
      </c>
      <c r="H113" s="626"/>
      <c r="I113" s="206" t="s">
        <v>659</v>
      </c>
      <c r="J113" s="91"/>
      <c r="K113" s="882" t="s">
        <v>660</v>
      </c>
      <c r="L113" s="743" t="s">
        <v>661</v>
      </c>
      <c r="M113" s="835"/>
      <c r="N113" s="743" t="s">
        <v>662</v>
      </c>
      <c r="O113" s="755"/>
      <c r="P113" s="755"/>
      <c r="Q113" s="835"/>
      <c r="R113" s="206" t="s">
        <v>659</v>
      </c>
    </row>
    <row r="114" spans="2:18" ht="14.1" customHeight="1">
      <c r="B114" s="91"/>
      <c r="C114" s="879"/>
      <c r="D114" s="236" t="s">
        <v>663</v>
      </c>
      <c r="E114" s="231"/>
      <c r="F114" s="237"/>
      <c r="G114" s="238" t="s">
        <v>664</v>
      </c>
      <c r="H114" s="239"/>
      <c r="I114" s="240"/>
      <c r="J114" s="91"/>
      <c r="K114" s="882"/>
      <c r="M114" s="241"/>
      <c r="N114" s="871" t="s">
        <v>665</v>
      </c>
      <c r="O114" s="872"/>
      <c r="P114" s="872"/>
      <c r="Q114" s="873"/>
      <c r="R114" s="240"/>
    </row>
    <row r="115" spans="2:18" ht="14.1" customHeight="1">
      <c r="B115" s="91"/>
      <c r="C115" s="879"/>
      <c r="D115" s="159"/>
      <c r="E115" s="160"/>
      <c r="F115" s="242"/>
      <c r="G115" s="238" t="s">
        <v>666</v>
      </c>
      <c r="H115" s="239"/>
      <c r="I115" s="240"/>
      <c r="J115" s="91"/>
      <c r="K115" s="882"/>
      <c r="L115" s="243"/>
      <c r="M115" s="244"/>
      <c r="N115" s="874" t="s">
        <v>667</v>
      </c>
      <c r="O115" s="875"/>
      <c r="P115" s="875"/>
      <c r="Q115" s="876"/>
      <c r="R115" s="240"/>
    </row>
    <row r="116" spans="2:18" ht="14.1" customHeight="1">
      <c r="B116" s="91"/>
      <c r="C116" s="879"/>
      <c r="D116" s="236" t="s">
        <v>668</v>
      </c>
      <c r="E116" s="231"/>
      <c r="F116" s="237"/>
      <c r="G116" s="238" t="s">
        <v>664</v>
      </c>
      <c r="H116" s="239"/>
      <c r="I116" s="240"/>
      <c r="J116" s="91"/>
      <c r="K116" s="882"/>
      <c r="L116" s="243"/>
      <c r="M116" s="244"/>
      <c r="N116" s="871" t="s">
        <v>669</v>
      </c>
      <c r="O116" s="872"/>
      <c r="P116" s="872"/>
      <c r="Q116" s="873"/>
      <c r="R116" s="240"/>
    </row>
    <row r="117" spans="2:18" ht="14.1" customHeight="1">
      <c r="B117" s="91"/>
      <c r="C117" s="879"/>
      <c r="D117" s="156"/>
      <c r="E117" s="90"/>
      <c r="F117" s="245"/>
      <c r="G117" s="246"/>
      <c r="H117" s="247" t="s">
        <v>670</v>
      </c>
      <c r="I117" s="240"/>
      <c r="J117" s="91"/>
      <c r="K117" s="882"/>
      <c r="L117" s="243"/>
      <c r="M117" s="244"/>
      <c r="N117" s="871" t="s">
        <v>671</v>
      </c>
      <c r="O117" s="872"/>
      <c r="P117" s="872"/>
      <c r="Q117" s="873"/>
      <c r="R117" s="240"/>
    </row>
    <row r="118" spans="2:18" ht="14.1" customHeight="1">
      <c r="B118" s="91"/>
      <c r="C118" s="879"/>
      <c r="D118" s="156"/>
      <c r="E118" s="90"/>
      <c r="F118" s="245"/>
      <c r="G118" s="248" t="s">
        <v>666</v>
      </c>
      <c r="H118" s="868" t="s">
        <v>672</v>
      </c>
      <c r="I118" s="869"/>
      <c r="J118" s="91"/>
      <c r="K118" s="882"/>
      <c r="L118" s="243"/>
      <c r="M118" s="244"/>
      <c r="N118" s="871" t="s">
        <v>673</v>
      </c>
      <c r="O118" s="872"/>
      <c r="P118" s="872"/>
      <c r="Q118" s="873"/>
      <c r="R118" s="240"/>
    </row>
    <row r="119" spans="2:18" ht="14.1" customHeight="1">
      <c r="B119" s="91"/>
      <c r="C119" s="879"/>
      <c r="D119" s="156"/>
      <c r="E119" s="90"/>
      <c r="F119" s="245"/>
      <c r="G119" s="12"/>
      <c r="H119" s="719"/>
      <c r="I119" s="870"/>
      <c r="J119" s="91"/>
      <c r="K119" s="882"/>
      <c r="L119" s="243"/>
      <c r="M119" s="244"/>
      <c r="N119" s="874" t="s">
        <v>674</v>
      </c>
      <c r="O119" s="875"/>
      <c r="P119" s="875"/>
      <c r="Q119" s="876"/>
      <c r="R119" s="240"/>
    </row>
    <row r="120" spans="2:18" ht="14.1" customHeight="1">
      <c r="B120" s="91"/>
      <c r="C120" s="879"/>
      <c r="D120" s="159"/>
      <c r="E120" s="160"/>
      <c r="F120" s="242"/>
      <c r="G120" s="249"/>
      <c r="H120" s="247" t="s">
        <v>675</v>
      </c>
      <c r="I120" s="240"/>
      <c r="J120" s="91"/>
      <c r="K120" s="882"/>
      <c r="L120" s="156" t="s">
        <v>676</v>
      </c>
      <c r="M120" s="244"/>
      <c r="N120" s="871" t="s">
        <v>677</v>
      </c>
      <c r="O120" s="872"/>
      <c r="P120" s="872"/>
      <c r="Q120" s="873"/>
      <c r="R120" s="240"/>
    </row>
    <row r="121" spans="2:18" ht="14.1" customHeight="1">
      <c r="B121" s="91"/>
      <c r="C121" s="879"/>
      <c r="D121" s="236" t="s">
        <v>678</v>
      </c>
      <c r="E121" s="231"/>
      <c r="F121" s="237"/>
      <c r="G121" s="287" t="s">
        <v>664</v>
      </c>
      <c r="H121" s="250"/>
      <c r="I121" s="240"/>
      <c r="J121" s="91"/>
      <c r="K121" s="882"/>
      <c r="L121" s="243"/>
      <c r="M121" s="244"/>
      <c r="N121" s="895" t="s">
        <v>679</v>
      </c>
      <c r="O121" s="896"/>
      <c r="P121" s="896"/>
      <c r="Q121" s="897"/>
      <c r="R121" s="869"/>
    </row>
    <row r="122" spans="2:18" ht="14.1" customHeight="1">
      <c r="B122" s="91"/>
      <c r="C122" s="879"/>
      <c r="D122" s="156"/>
      <c r="E122" s="90"/>
      <c r="F122" s="245"/>
      <c r="G122" s="246"/>
      <c r="H122" s="247" t="s">
        <v>680</v>
      </c>
      <c r="I122" s="240"/>
      <c r="J122" s="91"/>
      <c r="K122" s="882"/>
      <c r="L122" s="243"/>
      <c r="M122" s="244"/>
      <c r="N122" s="895"/>
      <c r="O122" s="896"/>
      <c r="P122" s="896"/>
      <c r="Q122" s="897"/>
      <c r="R122" s="870"/>
    </row>
    <row r="123" spans="2:18" ht="14.1" customHeight="1">
      <c r="B123" s="91"/>
      <c r="C123" s="879"/>
      <c r="D123" s="156"/>
      <c r="E123" s="90"/>
      <c r="F123" s="245"/>
      <c r="G123" s="251" t="s">
        <v>666</v>
      </c>
      <c r="H123" s="247" t="s">
        <v>681</v>
      </c>
      <c r="I123" s="240"/>
      <c r="J123" s="91"/>
      <c r="K123" s="882"/>
      <c r="L123" s="243"/>
      <c r="M123" s="244"/>
      <c r="N123" s="871" t="s">
        <v>682</v>
      </c>
      <c r="O123" s="872"/>
      <c r="P123" s="872"/>
      <c r="Q123" s="873"/>
      <c r="R123" s="240"/>
    </row>
    <row r="124" spans="2:18" ht="14.1" customHeight="1">
      <c r="B124" s="91"/>
      <c r="C124" s="879"/>
      <c r="D124" s="159"/>
      <c r="E124" s="160"/>
      <c r="F124" s="242"/>
      <c r="G124" s="249"/>
      <c r="H124" s="247" t="s">
        <v>683</v>
      </c>
      <c r="I124" s="240"/>
      <c r="J124" s="91"/>
      <c r="K124" s="882"/>
      <c r="L124" s="243"/>
      <c r="M124" s="244"/>
      <c r="N124" s="871" t="s">
        <v>684</v>
      </c>
      <c r="O124" s="872"/>
      <c r="P124" s="872"/>
      <c r="Q124" s="873"/>
      <c r="R124" s="240"/>
    </row>
    <row r="125" spans="2:18" ht="14.1" customHeight="1">
      <c r="B125" s="91"/>
      <c r="C125" s="879"/>
      <c r="D125" s="236" t="s">
        <v>685</v>
      </c>
      <c r="E125" s="231"/>
      <c r="F125" s="237"/>
      <c r="G125" s="238" t="s">
        <v>664</v>
      </c>
      <c r="H125" s="239"/>
      <c r="I125" s="240"/>
      <c r="J125" s="91"/>
      <c r="K125" s="882"/>
      <c r="L125" s="243"/>
      <c r="M125" s="244"/>
      <c r="N125" s="871" t="s">
        <v>686</v>
      </c>
      <c r="O125" s="872"/>
      <c r="P125" s="872"/>
      <c r="Q125" s="873"/>
      <c r="R125" s="240"/>
    </row>
    <row r="126" spans="2:18" ht="14.1" customHeight="1">
      <c r="B126" s="91"/>
      <c r="C126" s="879"/>
      <c r="D126" s="159"/>
      <c r="E126" s="160"/>
      <c r="F126" s="242"/>
      <c r="G126" s="238" t="s">
        <v>666</v>
      </c>
      <c r="H126" s="239"/>
      <c r="I126" s="240"/>
      <c r="J126" s="91"/>
      <c r="K126" s="882"/>
      <c r="L126" s="243"/>
      <c r="M126" s="244"/>
      <c r="N126" s="871" t="s">
        <v>687</v>
      </c>
      <c r="O126" s="872"/>
      <c r="P126" s="872"/>
      <c r="Q126" s="873"/>
      <c r="R126" s="240"/>
    </row>
    <row r="127" spans="2:18" ht="14.1" customHeight="1">
      <c r="B127" s="91"/>
      <c r="C127" s="879"/>
      <c r="D127" s="236" t="s">
        <v>688</v>
      </c>
      <c r="E127" s="231"/>
      <c r="F127" s="237"/>
      <c r="G127" s="238" t="s">
        <v>664</v>
      </c>
      <c r="H127" s="239"/>
      <c r="I127" s="240"/>
      <c r="J127" s="91"/>
      <c r="K127" s="882"/>
      <c r="L127" s="243"/>
      <c r="M127" s="244"/>
      <c r="N127" s="895" t="s">
        <v>689</v>
      </c>
      <c r="O127" s="896"/>
      <c r="P127" s="896"/>
      <c r="Q127" s="897"/>
      <c r="R127" s="869"/>
    </row>
    <row r="128" spans="2:18" ht="14.1" customHeight="1">
      <c r="B128" s="91"/>
      <c r="C128" s="879"/>
      <c r="D128" s="159"/>
      <c r="E128" s="160"/>
      <c r="F128" s="242"/>
      <c r="G128" s="238" t="s">
        <v>666</v>
      </c>
      <c r="H128" s="239"/>
      <c r="I128" s="240"/>
      <c r="J128" s="91"/>
      <c r="K128" s="882"/>
      <c r="L128" s="252"/>
      <c r="M128" s="253"/>
      <c r="N128" s="895"/>
      <c r="O128" s="896"/>
      <c r="P128" s="896"/>
      <c r="Q128" s="897"/>
      <c r="R128" s="870"/>
    </row>
    <row r="129" spans="2:18" ht="14.1" customHeight="1">
      <c r="B129" s="91"/>
      <c r="C129" s="879"/>
      <c r="D129" s="236" t="s">
        <v>690</v>
      </c>
      <c r="E129" s="231"/>
      <c r="F129" s="237"/>
      <c r="G129" s="238" t="s">
        <v>664</v>
      </c>
      <c r="H129" s="239"/>
      <c r="I129" s="240"/>
      <c r="J129" s="91"/>
      <c r="K129" s="882"/>
      <c r="L129" s="236" t="s">
        <v>691</v>
      </c>
      <c r="M129" s="237"/>
      <c r="N129" s="871" t="s">
        <v>665</v>
      </c>
      <c r="O129" s="872"/>
      <c r="P129" s="872"/>
      <c r="Q129" s="873"/>
      <c r="R129" s="240"/>
    </row>
    <row r="130" spans="2:18" ht="14.1" customHeight="1">
      <c r="B130" s="91"/>
      <c r="C130" s="880"/>
      <c r="D130" s="159"/>
      <c r="E130" s="160"/>
      <c r="F130" s="242"/>
      <c r="G130" s="238" t="s">
        <v>666</v>
      </c>
      <c r="H130" s="239"/>
      <c r="I130" s="240"/>
      <c r="J130" s="91"/>
      <c r="K130" s="882"/>
      <c r="L130" s="159"/>
      <c r="M130" s="242"/>
      <c r="N130" s="871" t="s">
        <v>362</v>
      </c>
      <c r="O130" s="872"/>
      <c r="P130" s="872"/>
      <c r="Q130" s="873"/>
      <c r="R130" s="240"/>
    </row>
    <row r="131" spans="2:18" ht="14.1" customHeight="1">
      <c r="B131" s="91"/>
      <c r="C131" s="91"/>
      <c r="D131" s="254"/>
      <c r="E131" s="91"/>
      <c r="F131" s="91"/>
      <c r="G131" s="91"/>
      <c r="H131" s="91"/>
      <c r="I131" s="255"/>
      <c r="J131" s="91"/>
      <c r="K131" s="882"/>
      <c r="L131" s="256" t="s">
        <v>692</v>
      </c>
      <c r="M131" s="239"/>
      <c r="N131" s="871" t="s">
        <v>669</v>
      </c>
      <c r="O131" s="872"/>
      <c r="P131" s="872"/>
      <c r="Q131" s="873"/>
      <c r="R131" s="240"/>
    </row>
    <row r="132" spans="2:18" ht="14.1" customHeight="1">
      <c r="B132" s="91"/>
      <c r="C132" s="91"/>
      <c r="D132" s="868" t="s">
        <v>693</v>
      </c>
      <c r="E132" s="883"/>
      <c r="F132" s="883"/>
      <c r="G132" s="884"/>
      <c r="H132" s="889"/>
      <c r="I132" s="890"/>
      <c r="J132" s="91"/>
      <c r="K132" s="882"/>
      <c r="L132" s="256" t="s">
        <v>694</v>
      </c>
      <c r="M132" s="239"/>
      <c r="N132" s="871" t="s">
        <v>795</v>
      </c>
      <c r="O132" s="872"/>
      <c r="P132" s="872"/>
      <c r="Q132" s="873"/>
      <c r="R132" s="240"/>
    </row>
    <row r="133" spans="2:18" ht="14.1" customHeight="1">
      <c r="B133" s="91"/>
      <c r="C133" s="91"/>
      <c r="D133" s="885"/>
      <c r="E133" s="886"/>
      <c r="F133" s="886"/>
      <c r="G133" s="887"/>
      <c r="H133" s="891"/>
      <c r="I133" s="892"/>
      <c r="J133" s="91"/>
      <c r="K133" s="882"/>
      <c r="L133" s="236" t="s">
        <v>695</v>
      </c>
      <c r="M133" s="237"/>
      <c r="N133" s="871" t="s">
        <v>673</v>
      </c>
      <c r="O133" s="872"/>
      <c r="P133" s="872"/>
      <c r="Q133" s="873"/>
      <c r="R133" s="240"/>
    </row>
    <row r="134" spans="2:18" ht="14.1" customHeight="1">
      <c r="B134" s="91"/>
      <c r="C134" s="91"/>
      <c r="D134" s="719"/>
      <c r="E134" s="720"/>
      <c r="F134" s="720"/>
      <c r="G134" s="888"/>
      <c r="H134" s="893"/>
      <c r="I134" s="894"/>
      <c r="J134" s="91"/>
      <c r="K134" s="882"/>
      <c r="L134" s="159"/>
      <c r="M134" s="242"/>
      <c r="N134" s="871" t="s">
        <v>362</v>
      </c>
      <c r="O134" s="872"/>
      <c r="P134" s="872"/>
      <c r="Q134" s="873"/>
      <c r="R134" s="240"/>
    </row>
    <row r="135" spans="2:18" ht="14.1" customHeight="1">
      <c r="B135" s="91"/>
      <c r="C135" s="91"/>
      <c r="D135" s="91"/>
      <c r="E135" s="91"/>
      <c r="F135" s="91"/>
      <c r="G135" s="91"/>
      <c r="H135" s="91"/>
      <c r="I135" s="91"/>
      <c r="J135" s="91"/>
      <c r="K135" s="882"/>
      <c r="L135" s="236" t="s">
        <v>696</v>
      </c>
      <c r="M135" s="237"/>
      <c r="N135" s="871" t="s">
        <v>677</v>
      </c>
      <c r="O135" s="872"/>
      <c r="P135" s="872"/>
      <c r="Q135" s="873"/>
      <c r="R135" s="240"/>
    </row>
    <row r="136" spans="2:18" ht="14.1" customHeight="1">
      <c r="B136" s="91"/>
      <c r="C136" s="91"/>
      <c r="D136" s="91"/>
      <c r="E136" s="91"/>
      <c r="F136" s="91"/>
      <c r="G136" s="91"/>
      <c r="H136" s="91"/>
      <c r="I136" s="91"/>
      <c r="J136" s="91"/>
      <c r="K136" s="882"/>
      <c r="L136" s="159"/>
      <c r="M136" s="242"/>
      <c r="N136" s="871" t="s">
        <v>362</v>
      </c>
      <c r="O136" s="872"/>
      <c r="P136" s="872"/>
      <c r="Q136" s="873"/>
      <c r="R136" s="240"/>
    </row>
    <row r="137" spans="2:18" ht="14.1" customHeight="1">
      <c r="B137" s="91"/>
      <c r="C137" s="91"/>
      <c r="D137" s="91"/>
      <c r="E137" s="91"/>
      <c r="F137" s="91"/>
      <c r="G137" s="91"/>
      <c r="H137" s="91"/>
      <c r="I137" s="91"/>
      <c r="J137" s="91"/>
      <c r="K137" s="882"/>
      <c r="L137" s="236" t="s">
        <v>697</v>
      </c>
      <c r="M137" s="237"/>
      <c r="N137" s="871" t="s">
        <v>682</v>
      </c>
      <c r="O137" s="872"/>
      <c r="P137" s="872"/>
      <c r="Q137" s="873"/>
      <c r="R137" s="240"/>
    </row>
    <row r="138" spans="2:18" ht="14.1" customHeight="1">
      <c r="B138" s="91"/>
      <c r="C138" s="91"/>
      <c r="D138" s="91"/>
      <c r="E138" s="91"/>
      <c r="F138" s="91"/>
      <c r="G138" s="91"/>
      <c r="H138" s="91"/>
      <c r="I138" s="91"/>
      <c r="J138" s="91"/>
      <c r="K138" s="882"/>
      <c r="L138" s="159"/>
      <c r="M138" s="242"/>
      <c r="N138" s="871" t="s">
        <v>362</v>
      </c>
      <c r="O138" s="872"/>
      <c r="P138" s="872"/>
      <c r="Q138" s="873"/>
      <c r="R138" s="240"/>
    </row>
    <row r="139" spans="2:18" ht="14.1" customHeight="1">
      <c r="B139" s="91"/>
      <c r="C139" s="91"/>
      <c r="D139" s="91"/>
      <c r="E139" s="91"/>
      <c r="F139" s="91"/>
      <c r="G139" s="91"/>
      <c r="H139" s="91"/>
      <c r="I139" s="91"/>
      <c r="J139" s="91"/>
      <c r="K139" s="882"/>
      <c r="L139" s="236" t="s">
        <v>698</v>
      </c>
      <c r="M139" s="237"/>
      <c r="N139" s="871" t="s">
        <v>686</v>
      </c>
      <c r="O139" s="872"/>
      <c r="P139" s="872"/>
      <c r="Q139" s="873"/>
      <c r="R139" s="240"/>
    </row>
    <row r="140" spans="2:18" ht="14.1" customHeight="1">
      <c r="B140" s="91"/>
      <c r="C140" s="91"/>
      <c r="D140" s="91"/>
      <c r="E140" s="91"/>
      <c r="F140" s="91"/>
      <c r="G140" s="91"/>
      <c r="H140" s="91"/>
      <c r="I140" s="91"/>
      <c r="J140" s="91"/>
      <c r="K140" s="882"/>
      <c r="L140" s="156"/>
      <c r="M140" s="245"/>
      <c r="N140" s="871" t="s">
        <v>687</v>
      </c>
      <c r="O140" s="872"/>
      <c r="P140" s="872"/>
      <c r="Q140" s="873"/>
      <c r="R140" s="240"/>
    </row>
    <row r="141" spans="2:18" ht="14.1" customHeight="1">
      <c r="B141" s="91"/>
      <c r="C141" s="91"/>
      <c r="D141" s="91"/>
      <c r="E141" s="91"/>
      <c r="F141" s="91"/>
      <c r="G141" s="91"/>
      <c r="H141" s="91"/>
      <c r="I141" s="91"/>
      <c r="J141" s="91"/>
      <c r="K141" s="882"/>
      <c r="L141" s="159"/>
      <c r="M141" s="242"/>
      <c r="N141" s="871" t="s">
        <v>362</v>
      </c>
      <c r="O141" s="872"/>
      <c r="P141" s="872"/>
      <c r="Q141" s="873"/>
      <c r="R141" s="240"/>
    </row>
    <row r="142" spans="2:18" ht="14.1" customHeight="1">
      <c r="B142" s="91"/>
      <c r="C142" s="91"/>
      <c r="D142" s="91"/>
      <c r="E142" s="91"/>
      <c r="F142" s="91"/>
      <c r="G142" s="91"/>
      <c r="H142" s="91"/>
      <c r="I142" s="91"/>
      <c r="J142" s="91"/>
      <c r="K142" s="898" t="s">
        <v>699</v>
      </c>
      <c r="L142" s="236" t="s">
        <v>700</v>
      </c>
      <c r="M142" s="237"/>
      <c r="N142" s="871" t="s">
        <v>701</v>
      </c>
      <c r="O142" s="872"/>
      <c r="P142" s="872"/>
      <c r="Q142" s="873"/>
      <c r="R142" s="240"/>
    </row>
    <row r="143" spans="2:18" ht="14.1" customHeight="1">
      <c r="B143" s="91"/>
      <c r="C143" s="91"/>
      <c r="D143" s="91"/>
      <c r="E143" s="91"/>
      <c r="F143" s="91"/>
      <c r="G143" s="91"/>
      <c r="H143" s="91"/>
      <c r="I143" s="91"/>
      <c r="J143" s="91"/>
      <c r="K143" s="898"/>
      <c r="L143" s="156"/>
      <c r="M143" s="245"/>
      <c r="N143" s="871" t="s">
        <v>702</v>
      </c>
      <c r="O143" s="872"/>
      <c r="P143" s="872"/>
      <c r="Q143" s="873"/>
      <c r="R143" s="257"/>
    </row>
    <row r="144" spans="2:18" ht="14.1" customHeight="1">
      <c r="B144" s="91"/>
      <c r="C144" s="91"/>
      <c r="D144" s="91"/>
      <c r="E144" s="91"/>
      <c r="F144" s="91"/>
      <c r="G144" s="91"/>
      <c r="H144" s="91"/>
      <c r="I144" s="91"/>
      <c r="J144" s="91"/>
      <c r="K144" s="898"/>
      <c r="L144" s="159"/>
      <c r="M144" s="242"/>
      <c r="N144" s="871" t="s">
        <v>703</v>
      </c>
      <c r="O144" s="872"/>
      <c r="P144" s="872"/>
      <c r="Q144" s="873"/>
      <c r="R144" s="240"/>
    </row>
    <row r="145" spans="2:20" ht="14.1" customHeight="1">
      <c r="B145" s="91"/>
      <c r="C145" s="91"/>
      <c r="D145" s="91"/>
      <c r="E145" s="91"/>
      <c r="F145" s="91"/>
      <c r="G145" s="91"/>
      <c r="H145" s="91"/>
      <c r="I145" s="91"/>
      <c r="J145" s="91"/>
      <c r="K145" s="898"/>
      <c r="L145" s="899" t="s">
        <v>704</v>
      </c>
      <c r="M145" s="899"/>
      <c r="N145" s="871" t="s">
        <v>796</v>
      </c>
      <c r="O145" s="872"/>
      <c r="P145" s="872"/>
      <c r="Q145" s="873"/>
      <c r="R145" s="240"/>
    </row>
    <row r="146" spans="2:20" ht="14.1" customHeight="1">
      <c r="B146" s="91"/>
      <c r="C146" s="91"/>
      <c r="D146" s="91"/>
      <c r="E146" s="91"/>
      <c r="F146" s="91"/>
      <c r="G146" s="91"/>
      <c r="H146" s="91"/>
      <c r="I146" s="91"/>
      <c r="J146" s="227"/>
      <c r="K146" s="91"/>
      <c r="L146" s="91"/>
      <c r="M146" s="91"/>
      <c r="N146" s="743" t="s">
        <v>705</v>
      </c>
      <c r="O146" s="755"/>
      <c r="P146" s="755"/>
      <c r="Q146" s="835"/>
      <c r="R146" s="258">
        <f>SUM(R114:R145,I114:I130)</f>
        <v>0</v>
      </c>
    </row>
    <row r="147" spans="2:20" ht="14.1" customHeight="1">
      <c r="B147" s="91"/>
      <c r="C147" s="91"/>
      <c r="D147" s="91"/>
      <c r="E147" s="91"/>
      <c r="F147" s="91"/>
      <c r="G147" s="91"/>
      <c r="H147" s="91"/>
      <c r="I147" s="91"/>
      <c r="J147" s="227"/>
      <c r="K147" s="91"/>
      <c r="L147" s="91"/>
      <c r="M147" s="91"/>
      <c r="N147" s="743" t="s">
        <v>706</v>
      </c>
      <c r="O147" s="755"/>
      <c r="P147" s="755"/>
      <c r="Q147" s="835"/>
      <c r="R147" s="259"/>
    </row>
    <row r="148" spans="2:20" ht="14.1" customHeight="1">
      <c r="B148" s="91"/>
      <c r="C148" s="91"/>
      <c r="D148" s="91"/>
      <c r="E148" s="91"/>
      <c r="F148" s="91"/>
      <c r="G148" s="91"/>
      <c r="H148" s="91"/>
      <c r="I148" s="91"/>
      <c r="J148" s="227"/>
      <c r="K148" s="91"/>
      <c r="L148" s="91"/>
      <c r="M148" s="91"/>
      <c r="N148" s="227"/>
      <c r="O148" s="227"/>
      <c r="P148" s="227"/>
      <c r="Q148" s="227"/>
      <c r="R148" s="260"/>
    </row>
    <row r="149" spans="2:20" ht="14.1" customHeight="1">
      <c r="B149" s="91"/>
      <c r="C149" s="91"/>
      <c r="D149" s="91"/>
      <c r="E149" s="91"/>
      <c r="F149" s="91"/>
      <c r="G149" s="91"/>
      <c r="H149" s="91"/>
      <c r="I149" s="91"/>
      <c r="J149" s="227"/>
      <c r="K149" s="91"/>
      <c r="L149" s="91"/>
      <c r="M149" s="91"/>
      <c r="N149" s="227"/>
      <c r="P149" s="91"/>
      <c r="Q149" s="91"/>
      <c r="R149" s="198"/>
    </row>
    <row r="150" spans="2:20" s="2" customFormat="1" ht="21" customHeight="1">
      <c r="B150" s="920" t="s">
        <v>797</v>
      </c>
      <c r="C150" s="920"/>
      <c r="D150" s="920"/>
      <c r="E150" s="920"/>
      <c r="F150" s="920"/>
      <c r="G150" s="920"/>
      <c r="H150" s="920"/>
      <c r="I150" s="920"/>
      <c r="J150" s="920"/>
      <c r="K150" s="920"/>
      <c r="L150" s="920"/>
      <c r="M150" s="920"/>
      <c r="N150" s="920"/>
      <c r="O150" s="920"/>
      <c r="P150" s="920"/>
      <c r="Q150" s="920"/>
      <c r="R150" s="920"/>
    </row>
    <row r="151" spans="2:20" s="2" customFormat="1" ht="15" customHeight="1">
      <c r="B151" s="91" t="s">
        <v>707</v>
      </c>
      <c r="C151" s="91"/>
      <c r="D151" s="91"/>
      <c r="E151" s="91"/>
      <c r="F151" s="91"/>
      <c r="G151" s="91"/>
      <c r="H151" s="91"/>
      <c r="I151" s="91"/>
      <c r="J151" s="91"/>
      <c r="K151" s="91"/>
      <c r="L151" s="91"/>
      <c r="M151" s="91"/>
      <c r="N151" s="91"/>
      <c r="O151" s="91"/>
      <c r="P151" s="91"/>
      <c r="Q151" s="91"/>
      <c r="R151" s="202" t="str">
        <f>G94</f>
        <v/>
      </c>
    </row>
    <row r="152" spans="2:20" s="2" customFormat="1" ht="14.25" customHeight="1">
      <c r="B152" s="91" t="s">
        <v>708</v>
      </c>
      <c r="J152" s="91"/>
      <c r="K152" s="91"/>
      <c r="L152" s="91"/>
      <c r="M152" s="91"/>
      <c r="N152" s="91"/>
      <c r="P152" s="262"/>
      <c r="Q152" s="262"/>
      <c r="R152" s="262"/>
    </row>
    <row r="153" spans="2:20" s="2" customFormat="1" ht="15" customHeight="1">
      <c r="B153" s="882" t="s">
        <v>529</v>
      </c>
      <c r="C153" s="700" t="s">
        <v>709</v>
      </c>
      <c r="D153" s="626" t="s">
        <v>710</v>
      </c>
      <c r="E153" s="626"/>
      <c r="F153" s="626"/>
      <c r="G153" s="626" t="s">
        <v>99</v>
      </c>
      <c r="H153" s="626" t="s">
        <v>581</v>
      </c>
      <c r="I153" s="626"/>
      <c r="J153" s="626"/>
      <c r="K153" s="626"/>
      <c r="L153" s="626"/>
      <c r="M153" s="626"/>
      <c r="N153" s="700" t="s">
        <v>711</v>
      </c>
      <c r="O153" s="700"/>
      <c r="P153" s="626" t="s">
        <v>712</v>
      </c>
      <c r="Q153" s="626"/>
      <c r="R153" s="626"/>
    </row>
    <row r="154" spans="2:20" s="2" customFormat="1" ht="15" customHeight="1">
      <c r="B154" s="882"/>
      <c r="C154" s="700"/>
      <c r="D154" s="626"/>
      <c r="E154" s="626"/>
      <c r="F154" s="626"/>
      <c r="G154" s="626"/>
      <c r="H154" s="626"/>
      <c r="I154" s="626"/>
      <c r="J154" s="626"/>
      <c r="K154" s="626"/>
      <c r="L154" s="626"/>
      <c r="M154" s="626"/>
      <c r="N154" s="700" t="s">
        <v>713</v>
      </c>
      <c r="O154" s="700"/>
      <c r="P154" s="626"/>
      <c r="Q154" s="626"/>
      <c r="R154" s="626"/>
    </row>
    <row r="155" spans="2:20" s="2" customFormat="1" ht="24.75" customHeight="1">
      <c r="B155" s="775">
        <v>1</v>
      </c>
      <c r="C155" s="775" t="str">
        <f>IF(O85="○","本社登録","－")</f>
        <v>－</v>
      </c>
      <c r="D155" s="914" t="s">
        <v>714</v>
      </c>
      <c r="E155" s="914"/>
      <c r="F155" s="914"/>
      <c r="G155" s="915" t="str">
        <f>'02入力票（その２）'!I12</f>
        <v/>
      </c>
      <c r="H155" s="916" t="str">
        <f>CONCATENATE('02入力票（その２）'!I14,'02入力票（その２）'!I16,'02入力票（その２）'!I18)</f>
        <v>※　選択してください。</v>
      </c>
      <c r="I155" s="839"/>
      <c r="J155" s="839"/>
      <c r="K155" s="839"/>
      <c r="L155" s="839"/>
      <c r="M155" s="917"/>
      <c r="N155" s="914" t="str">
        <f>'02入力票（その２）'!I26</f>
        <v/>
      </c>
      <c r="O155" s="914"/>
      <c r="P155" s="724" t="str">
        <f>IF(O85="○",S38,"　")</f>
        <v>　</v>
      </c>
      <c r="Q155" s="724"/>
      <c r="R155" s="724"/>
    </row>
    <row r="156" spans="2:20" s="2" customFormat="1" ht="24.75" customHeight="1">
      <c r="B156" s="626"/>
      <c r="C156" s="626"/>
      <c r="D156" s="700"/>
      <c r="E156" s="700"/>
      <c r="F156" s="700"/>
      <c r="G156" s="910"/>
      <c r="H156" s="900" t="str">
        <f>'02入力票（その２）'!I20</f>
        <v/>
      </c>
      <c r="I156" s="901"/>
      <c r="J156" s="901"/>
      <c r="K156" s="901"/>
      <c r="L156" s="901"/>
      <c r="M156" s="902"/>
      <c r="N156" s="700" t="str">
        <f>'02入力票（その２）'!I27</f>
        <v/>
      </c>
      <c r="O156" s="700"/>
      <c r="P156" s="726"/>
      <c r="Q156" s="726"/>
      <c r="R156" s="726"/>
    </row>
    <row r="157" spans="2:20" s="2" customFormat="1" ht="24.75" customHeight="1">
      <c r="B157" s="813" t="str">
        <f>IF(D157="","",2)</f>
        <v/>
      </c>
      <c r="C157" s="626" t="str">
        <f>IF(O86="○",O86,"－")</f>
        <v>－</v>
      </c>
      <c r="D157" s="700" t="str">
        <f>IF(ISBLANK('02入力票（その２）'!G41),"",'02入力票（その２）'!G41)</f>
        <v/>
      </c>
      <c r="E157" s="700"/>
      <c r="F157" s="700"/>
      <c r="G157" s="910" t="str">
        <f>'02入力票（その２）'!I31</f>
        <v/>
      </c>
      <c r="H157" s="911" t="str">
        <f>CONCATENATE('02入力票（その２）'!I33,'02入力票（その２）'!I35,'02入力票（その２）'!I37)</f>
        <v>※　選択してください。</v>
      </c>
      <c r="I157" s="912"/>
      <c r="J157" s="912"/>
      <c r="K157" s="912"/>
      <c r="L157" s="912"/>
      <c r="M157" s="913"/>
      <c r="N157" s="700" t="str">
        <f>'02入力票（その２）'!I46</f>
        <v/>
      </c>
      <c r="O157" s="700"/>
      <c r="P157" s="726" t="str">
        <f>IF(O86="○",S38,"　")</f>
        <v>　</v>
      </c>
      <c r="Q157" s="726"/>
      <c r="R157" s="726"/>
      <c r="T157" s="464"/>
    </row>
    <row r="158" spans="2:20" s="2" customFormat="1" ht="24.75" customHeight="1">
      <c r="B158" s="775"/>
      <c r="C158" s="626"/>
      <c r="D158" s="700"/>
      <c r="E158" s="700"/>
      <c r="F158" s="700"/>
      <c r="G158" s="910"/>
      <c r="H158" s="900" t="str">
        <f>'02入力票（その２）'!I39</f>
        <v/>
      </c>
      <c r="I158" s="901"/>
      <c r="J158" s="901"/>
      <c r="K158" s="901"/>
      <c r="L158" s="901"/>
      <c r="M158" s="902"/>
      <c r="N158" s="700" t="str">
        <f>'02入力票（その２）'!I47</f>
        <v/>
      </c>
      <c r="O158" s="700"/>
      <c r="P158" s="726"/>
      <c r="Q158" s="726"/>
      <c r="R158" s="726"/>
      <c r="T158" s="464"/>
    </row>
    <row r="159" spans="2:20" s="2" customFormat="1" ht="15" customHeight="1">
      <c r="B159" s="903"/>
      <c r="C159" s="700"/>
      <c r="D159" s="903"/>
      <c r="E159" s="903"/>
      <c r="F159" s="903"/>
      <c r="G159" s="903"/>
      <c r="H159" s="904"/>
      <c r="I159" s="905"/>
      <c r="J159" s="905"/>
      <c r="K159" s="905"/>
      <c r="L159" s="905"/>
      <c r="M159" s="906"/>
      <c r="N159" s="903"/>
      <c r="O159" s="903"/>
      <c r="P159" s="918"/>
      <c r="Q159" s="918"/>
      <c r="R159" s="918"/>
    </row>
    <row r="160" spans="2:20" s="2" customFormat="1" ht="15" customHeight="1">
      <c r="B160" s="903"/>
      <c r="C160" s="700"/>
      <c r="D160" s="903"/>
      <c r="E160" s="903"/>
      <c r="F160" s="903"/>
      <c r="G160" s="903"/>
      <c r="H160" s="907"/>
      <c r="I160" s="908"/>
      <c r="J160" s="908"/>
      <c r="K160" s="908"/>
      <c r="L160" s="908"/>
      <c r="M160" s="909"/>
      <c r="N160" s="903"/>
      <c r="O160" s="903"/>
      <c r="P160" s="918"/>
      <c r="Q160" s="918"/>
      <c r="R160" s="918"/>
    </row>
    <row r="161" spans="2:18" s="2" customFormat="1" ht="15" customHeight="1">
      <c r="B161" s="903"/>
      <c r="C161" s="700"/>
      <c r="D161" s="903"/>
      <c r="E161" s="903"/>
      <c r="F161" s="903"/>
      <c r="G161" s="903"/>
      <c r="H161" s="904"/>
      <c r="I161" s="905"/>
      <c r="J161" s="905"/>
      <c r="K161" s="905"/>
      <c r="L161" s="905"/>
      <c r="M161" s="906"/>
      <c r="N161" s="903"/>
      <c r="O161" s="903"/>
      <c r="P161" s="918"/>
      <c r="Q161" s="918"/>
      <c r="R161" s="918"/>
    </row>
    <row r="162" spans="2:18" s="2" customFormat="1" ht="15" customHeight="1">
      <c r="B162" s="903"/>
      <c r="C162" s="700"/>
      <c r="D162" s="903"/>
      <c r="E162" s="903"/>
      <c r="F162" s="903"/>
      <c r="G162" s="903"/>
      <c r="H162" s="907"/>
      <c r="I162" s="908"/>
      <c r="J162" s="908"/>
      <c r="K162" s="908"/>
      <c r="L162" s="908"/>
      <c r="M162" s="909"/>
      <c r="N162" s="903"/>
      <c r="O162" s="903"/>
      <c r="P162" s="918"/>
      <c r="Q162" s="918"/>
      <c r="R162" s="918"/>
    </row>
    <row r="163" spans="2:18" s="2" customFormat="1" ht="15" customHeight="1">
      <c r="B163" s="903"/>
      <c r="C163" s="700"/>
      <c r="D163" s="903"/>
      <c r="E163" s="903"/>
      <c r="F163" s="903"/>
      <c r="G163" s="903"/>
      <c r="H163" s="904"/>
      <c r="I163" s="905"/>
      <c r="J163" s="905"/>
      <c r="K163" s="905"/>
      <c r="L163" s="905"/>
      <c r="M163" s="906"/>
      <c r="N163" s="903"/>
      <c r="O163" s="903"/>
      <c r="P163" s="918"/>
      <c r="Q163" s="918"/>
      <c r="R163" s="918"/>
    </row>
    <row r="164" spans="2:18" s="2" customFormat="1" ht="15" customHeight="1">
      <c r="B164" s="903"/>
      <c r="C164" s="700"/>
      <c r="D164" s="903"/>
      <c r="E164" s="903"/>
      <c r="F164" s="903"/>
      <c r="G164" s="903"/>
      <c r="H164" s="907"/>
      <c r="I164" s="908"/>
      <c r="J164" s="908"/>
      <c r="K164" s="908"/>
      <c r="L164" s="908"/>
      <c r="M164" s="909"/>
      <c r="N164" s="903"/>
      <c r="O164" s="903"/>
      <c r="P164" s="918"/>
      <c r="Q164" s="918"/>
      <c r="R164" s="918"/>
    </row>
    <row r="165" spans="2:18" s="2" customFormat="1" ht="15" customHeight="1">
      <c r="B165" s="903"/>
      <c r="C165" s="700"/>
      <c r="D165" s="903"/>
      <c r="E165" s="903"/>
      <c r="F165" s="903"/>
      <c r="G165" s="903"/>
      <c r="H165" s="904"/>
      <c r="I165" s="905"/>
      <c r="J165" s="905"/>
      <c r="K165" s="905"/>
      <c r="L165" s="905"/>
      <c r="M165" s="906"/>
      <c r="N165" s="903"/>
      <c r="O165" s="903"/>
      <c r="P165" s="918"/>
      <c r="Q165" s="918"/>
      <c r="R165" s="918"/>
    </row>
    <row r="166" spans="2:18" s="2" customFormat="1" ht="15" customHeight="1">
      <c r="B166" s="903"/>
      <c r="C166" s="700"/>
      <c r="D166" s="903"/>
      <c r="E166" s="903"/>
      <c r="F166" s="903"/>
      <c r="G166" s="903"/>
      <c r="H166" s="907"/>
      <c r="I166" s="908"/>
      <c r="J166" s="908"/>
      <c r="K166" s="908"/>
      <c r="L166" s="908"/>
      <c r="M166" s="909"/>
      <c r="N166" s="903"/>
      <c r="O166" s="903"/>
      <c r="P166" s="918"/>
      <c r="Q166" s="918"/>
      <c r="R166" s="918"/>
    </row>
    <row r="167" spans="2:18" s="2" customFormat="1" ht="15" customHeight="1">
      <c r="B167" s="903"/>
      <c r="C167" s="700"/>
      <c r="D167" s="903"/>
      <c r="E167" s="903"/>
      <c r="F167" s="903"/>
      <c r="G167" s="903"/>
      <c r="H167" s="904"/>
      <c r="I167" s="905"/>
      <c r="J167" s="905"/>
      <c r="K167" s="905"/>
      <c r="L167" s="905"/>
      <c r="M167" s="906"/>
      <c r="N167" s="903"/>
      <c r="O167" s="903"/>
      <c r="P167" s="918"/>
      <c r="Q167" s="918"/>
      <c r="R167" s="918"/>
    </row>
    <row r="168" spans="2:18" s="2" customFormat="1" ht="15" customHeight="1">
      <c r="B168" s="903"/>
      <c r="C168" s="700"/>
      <c r="D168" s="903"/>
      <c r="E168" s="903"/>
      <c r="F168" s="903"/>
      <c r="G168" s="903"/>
      <c r="H168" s="907"/>
      <c r="I168" s="908"/>
      <c r="J168" s="908"/>
      <c r="K168" s="908"/>
      <c r="L168" s="908"/>
      <c r="M168" s="909"/>
      <c r="N168" s="903"/>
      <c r="O168" s="903"/>
      <c r="P168" s="918"/>
      <c r="Q168" s="918"/>
      <c r="R168" s="918"/>
    </row>
    <row r="169" spans="2:18" s="2" customFormat="1" ht="15" customHeight="1">
      <c r="B169" s="903"/>
      <c r="C169" s="700"/>
      <c r="D169" s="903"/>
      <c r="E169" s="903"/>
      <c r="F169" s="903"/>
      <c r="G169" s="903"/>
      <c r="H169" s="904"/>
      <c r="I169" s="905"/>
      <c r="J169" s="905"/>
      <c r="K169" s="905"/>
      <c r="L169" s="905"/>
      <c r="M169" s="906"/>
      <c r="N169" s="903"/>
      <c r="O169" s="903"/>
      <c r="P169" s="918"/>
      <c r="Q169" s="918"/>
      <c r="R169" s="918"/>
    </row>
    <row r="170" spans="2:18" s="2" customFormat="1" ht="15" customHeight="1">
      <c r="B170" s="903"/>
      <c r="C170" s="700"/>
      <c r="D170" s="903"/>
      <c r="E170" s="903"/>
      <c r="F170" s="903"/>
      <c r="G170" s="903"/>
      <c r="H170" s="907"/>
      <c r="I170" s="908"/>
      <c r="J170" s="908"/>
      <c r="K170" s="908"/>
      <c r="L170" s="908"/>
      <c r="M170" s="909"/>
      <c r="N170" s="903"/>
      <c r="O170" s="903"/>
      <c r="P170" s="918"/>
      <c r="Q170" s="918"/>
      <c r="R170" s="918"/>
    </row>
    <row r="171" spans="2:18" s="2" customFormat="1" ht="15" customHeight="1">
      <c r="B171" s="903"/>
      <c r="C171" s="700"/>
      <c r="D171" s="903"/>
      <c r="E171" s="903"/>
      <c r="F171" s="903"/>
      <c r="G171" s="903"/>
      <c r="H171" s="904"/>
      <c r="I171" s="905"/>
      <c r="J171" s="905"/>
      <c r="K171" s="905"/>
      <c r="L171" s="905"/>
      <c r="M171" s="906"/>
      <c r="N171" s="903"/>
      <c r="O171" s="903"/>
      <c r="P171" s="918"/>
      <c r="Q171" s="918"/>
      <c r="R171" s="918"/>
    </row>
    <row r="172" spans="2:18" s="2" customFormat="1" ht="15" customHeight="1">
      <c r="B172" s="903"/>
      <c r="C172" s="700"/>
      <c r="D172" s="903"/>
      <c r="E172" s="903"/>
      <c r="F172" s="903"/>
      <c r="G172" s="903"/>
      <c r="H172" s="907"/>
      <c r="I172" s="908"/>
      <c r="J172" s="908"/>
      <c r="K172" s="908"/>
      <c r="L172" s="908"/>
      <c r="M172" s="909"/>
      <c r="N172" s="903"/>
      <c r="O172" s="903"/>
      <c r="P172" s="918"/>
      <c r="Q172" s="918"/>
      <c r="R172" s="918"/>
    </row>
    <row r="173" spans="2:18" s="2" customFormat="1" ht="15" customHeight="1">
      <c r="B173" s="903"/>
      <c r="C173" s="700"/>
      <c r="D173" s="903"/>
      <c r="E173" s="903"/>
      <c r="F173" s="903"/>
      <c r="G173" s="903"/>
      <c r="H173" s="904"/>
      <c r="I173" s="905"/>
      <c r="J173" s="905"/>
      <c r="K173" s="905"/>
      <c r="L173" s="905"/>
      <c r="M173" s="906"/>
      <c r="N173" s="903"/>
      <c r="O173" s="903"/>
      <c r="P173" s="918"/>
      <c r="Q173" s="918"/>
      <c r="R173" s="918"/>
    </row>
    <row r="174" spans="2:18" s="2" customFormat="1" ht="15" customHeight="1">
      <c r="B174" s="903"/>
      <c r="C174" s="700"/>
      <c r="D174" s="903"/>
      <c r="E174" s="903"/>
      <c r="F174" s="903"/>
      <c r="G174" s="903"/>
      <c r="H174" s="907"/>
      <c r="I174" s="908"/>
      <c r="J174" s="908"/>
      <c r="K174" s="908"/>
      <c r="L174" s="908"/>
      <c r="M174" s="909"/>
      <c r="N174" s="903"/>
      <c r="O174" s="903"/>
      <c r="P174" s="918"/>
      <c r="Q174" s="918"/>
      <c r="R174" s="918"/>
    </row>
    <row r="175" spans="2:18" s="2" customFormat="1" ht="15" customHeight="1">
      <c r="B175" s="903"/>
      <c r="C175" s="700"/>
      <c r="D175" s="903"/>
      <c r="E175" s="903"/>
      <c r="F175" s="903"/>
      <c r="G175" s="903"/>
      <c r="H175" s="904"/>
      <c r="I175" s="905"/>
      <c r="J175" s="905"/>
      <c r="K175" s="905"/>
      <c r="L175" s="905"/>
      <c r="M175" s="906"/>
      <c r="N175" s="903"/>
      <c r="O175" s="903"/>
      <c r="P175" s="918"/>
      <c r="Q175" s="918"/>
      <c r="R175" s="918"/>
    </row>
    <row r="176" spans="2:18" s="2" customFormat="1" ht="15" customHeight="1">
      <c r="B176" s="903"/>
      <c r="C176" s="700"/>
      <c r="D176" s="903"/>
      <c r="E176" s="903"/>
      <c r="F176" s="903"/>
      <c r="G176" s="903"/>
      <c r="H176" s="907"/>
      <c r="I176" s="908"/>
      <c r="J176" s="908"/>
      <c r="K176" s="908"/>
      <c r="L176" s="908"/>
      <c r="M176" s="909"/>
      <c r="N176" s="903"/>
      <c r="O176" s="903"/>
      <c r="P176" s="918"/>
      <c r="Q176" s="918"/>
      <c r="R176" s="918"/>
    </row>
    <row r="177" spans="2:18" s="2" customFormat="1" ht="15" customHeight="1">
      <c r="B177" s="903"/>
      <c r="C177" s="700"/>
      <c r="D177" s="903"/>
      <c r="E177" s="903"/>
      <c r="F177" s="903"/>
      <c r="G177" s="903"/>
      <c r="H177" s="904"/>
      <c r="I177" s="905"/>
      <c r="J177" s="905"/>
      <c r="K177" s="905"/>
      <c r="L177" s="905"/>
      <c r="M177" s="906"/>
      <c r="N177" s="903"/>
      <c r="O177" s="903"/>
      <c r="P177" s="918"/>
      <c r="Q177" s="918"/>
      <c r="R177" s="918"/>
    </row>
    <row r="178" spans="2:18" s="2" customFormat="1" ht="15" customHeight="1">
      <c r="B178" s="903"/>
      <c r="C178" s="700"/>
      <c r="D178" s="903"/>
      <c r="E178" s="903"/>
      <c r="F178" s="903"/>
      <c r="G178" s="903"/>
      <c r="H178" s="907"/>
      <c r="I178" s="908"/>
      <c r="J178" s="908"/>
      <c r="K178" s="908"/>
      <c r="L178" s="908"/>
      <c r="M178" s="909"/>
      <c r="N178" s="903"/>
      <c r="O178" s="903"/>
      <c r="P178" s="918"/>
      <c r="Q178" s="918"/>
      <c r="R178" s="918"/>
    </row>
    <row r="179" spans="2:18" s="2" customFormat="1" ht="15" customHeight="1">
      <c r="B179" s="91" t="s">
        <v>715</v>
      </c>
      <c r="C179" s="91"/>
      <c r="D179" s="91"/>
      <c r="E179" s="91"/>
      <c r="F179" s="91"/>
      <c r="G179" s="91"/>
      <c r="H179" s="91"/>
      <c r="I179" s="91"/>
      <c r="J179" s="91"/>
      <c r="K179" s="91"/>
      <c r="L179" s="91"/>
      <c r="M179" s="91"/>
      <c r="N179" s="91"/>
    </row>
    <row r="180" spans="2:18" s="2" customFormat="1" ht="15" customHeight="1">
      <c r="B180" s="91">
        <v>1</v>
      </c>
      <c r="C180" s="877" t="s">
        <v>716</v>
      </c>
      <c r="D180" s="877"/>
      <c r="E180" s="877"/>
      <c r="F180" s="877"/>
      <c r="G180" s="877"/>
      <c r="H180" s="877"/>
      <c r="I180" s="877"/>
      <c r="J180" s="877"/>
      <c r="K180" s="877"/>
      <c r="L180" s="877"/>
      <c r="M180" s="877"/>
      <c r="N180" s="877"/>
      <c r="O180" s="877"/>
      <c r="P180" s="877"/>
      <c r="Q180" s="877"/>
      <c r="R180" s="91"/>
    </row>
    <row r="181" spans="2:18" s="2" customFormat="1" ht="15" customHeight="1">
      <c r="B181" s="91">
        <v>2</v>
      </c>
      <c r="C181" s="877" t="s">
        <v>717</v>
      </c>
      <c r="D181" s="877"/>
      <c r="E181" s="877"/>
      <c r="F181" s="877"/>
      <c r="G181" s="877"/>
      <c r="H181" s="877"/>
      <c r="I181" s="877"/>
      <c r="J181" s="877"/>
      <c r="K181" s="877"/>
      <c r="L181" s="877"/>
      <c r="M181" s="877"/>
      <c r="N181" s="877"/>
      <c r="O181" s="877"/>
      <c r="P181" s="877"/>
      <c r="Q181" s="877"/>
      <c r="R181" s="91"/>
    </row>
    <row r="182" spans="2:18" s="2" customFormat="1" ht="15" customHeight="1">
      <c r="B182" s="91">
        <v>3</v>
      </c>
      <c r="C182" s="877" t="s">
        <v>718</v>
      </c>
      <c r="D182" s="877"/>
      <c r="E182" s="877"/>
      <c r="F182" s="877"/>
      <c r="G182" s="877"/>
      <c r="H182" s="877"/>
      <c r="I182" s="877"/>
      <c r="J182" s="877"/>
      <c r="K182" s="877"/>
      <c r="L182" s="877"/>
      <c r="M182" s="877"/>
      <c r="N182" s="877"/>
      <c r="O182" s="877"/>
      <c r="P182" s="877"/>
      <c r="Q182" s="877"/>
      <c r="R182" s="91"/>
    </row>
    <row r="183" spans="2:18" s="2" customFormat="1" ht="15" customHeight="1">
      <c r="B183" s="91">
        <v>4</v>
      </c>
      <c r="C183" s="877" t="s">
        <v>2379</v>
      </c>
      <c r="D183" s="877"/>
      <c r="E183" s="877"/>
      <c r="F183" s="877"/>
      <c r="G183" s="877"/>
      <c r="H183" s="877"/>
      <c r="I183" s="877"/>
      <c r="J183" s="877"/>
      <c r="K183" s="877"/>
      <c r="L183" s="877"/>
      <c r="M183" s="877"/>
      <c r="N183" s="877"/>
      <c r="O183" s="877"/>
      <c r="P183" s="877"/>
      <c r="Q183" s="877"/>
      <c r="R183" s="198"/>
    </row>
    <row r="184" spans="2:18" s="2" customFormat="1" ht="15" customHeight="1">
      <c r="B184" s="235"/>
      <c r="C184" s="235"/>
      <c r="D184" s="91"/>
      <c r="E184" s="91"/>
      <c r="F184" s="91"/>
      <c r="G184" s="91"/>
      <c r="H184" s="91"/>
      <c r="I184" s="91"/>
      <c r="J184" s="91"/>
      <c r="K184" s="91"/>
      <c r="L184" s="91"/>
      <c r="M184" s="91"/>
      <c r="N184" s="91"/>
      <c r="O184" s="91"/>
      <c r="P184" s="91"/>
      <c r="Q184" s="91"/>
      <c r="R184" s="91"/>
    </row>
    <row r="185" spans="2:18" s="2" customFormat="1" ht="22.5" customHeight="1">
      <c r="B185" s="919" t="s">
        <v>719</v>
      </c>
      <c r="C185" s="919"/>
      <c r="D185" s="919"/>
      <c r="E185" s="919"/>
      <c r="F185" s="919"/>
      <c r="G185" s="919"/>
      <c r="H185" s="919"/>
      <c r="I185" s="919"/>
      <c r="J185" s="919"/>
      <c r="K185" s="919"/>
      <c r="L185" s="919"/>
      <c r="M185" s="919"/>
      <c r="N185" s="919"/>
      <c r="O185" s="919"/>
      <c r="P185" s="919"/>
      <c r="Q185" s="919"/>
      <c r="R185" s="919"/>
    </row>
    <row r="186" spans="2:18" s="2" customFormat="1" ht="15" customHeight="1">
      <c r="B186" s="91"/>
      <c r="C186" s="91"/>
      <c r="D186" s="227"/>
      <c r="E186" s="227"/>
      <c r="F186" s="90"/>
      <c r="G186" s="90"/>
      <c r="H186" s="90"/>
      <c r="I186" s="90"/>
      <c r="J186" s="90"/>
      <c r="K186" s="90"/>
      <c r="L186" s="90"/>
      <c r="M186" s="90"/>
      <c r="N186" s="90"/>
      <c r="O186" s="91"/>
      <c r="P186" s="91"/>
      <c r="Q186" s="91"/>
      <c r="R186" s="91"/>
    </row>
    <row r="187" spans="2:18" s="2" customFormat="1" ht="15" customHeight="1">
      <c r="B187" s="91"/>
      <c r="C187" s="91"/>
      <c r="D187" s="91"/>
      <c r="E187" s="91"/>
      <c r="F187" s="91"/>
      <c r="G187" s="91"/>
      <c r="H187" s="91"/>
      <c r="I187" s="91"/>
      <c r="J187" s="91"/>
      <c r="K187" s="91"/>
      <c r="L187" s="91"/>
      <c r="M187" s="91"/>
      <c r="N187" s="91"/>
      <c r="O187" s="91"/>
      <c r="P187" s="838" t="str">
        <f>IF(ISBLANK('02入力票（その２）'!$G$168),"年　　　月　　　日",'02入力票（その２）'!$G$168)</f>
        <v>年　　　月　　　日</v>
      </c>
      <c r="Q187" s="838"/>
      <c r="R187" s="838"/>
    </row>
    <row r="188" spans="2:18" s="2" customFormat="1" ht="24.75" customHeight="1">
      <c r="B188" s="91"/>
      <c r="C188" s="627" t="s">
        <v>2452</v>
      </c>
      <c r="D188" s="628"/>
      <c r="E188" s="628"/>
      <c r="F188" s="628"/>
      <c r="G188" s="628"/>
      <c r="H188" s="628"/>
      <c r="I188" s="629"/>
      <c r="J188" s="626" t="s">
        <v>642</v>
      </c>
      <c r="K188" s="91"/>
      <c r="L188" s="91"/>
      <c r="M188" s="91"/>
      <c r="N188" s="91"/>
      <c r="O188" s="91"/>
      <c r="P188" s="91"/>
      <c r="Q188" s="91"/>
      <c r="R188" s="91"/>
    </row>
    <row r="189" spans="2:18" s="2" customFormat="1" ht="24.75" customHeight="1">
      <c r="B189" s="91"/>
      <c r="C189" s="633"/>
      <c r="D189" s="634"/>
      <c r="E189" s="634"/>
      <c r="F189" s="634"/>
      <c r="G189" s="634"/>
      <c r="H189" s="634"/>
      <c r="I189" s="635"/>
      <c r="J189" s="626"/>
      <c r="K189" s="91"/>
      <c r="L189" s="91"/>
      <c r="M189" s="91"/>
      <c r="N189" s="91"/>
      <c r="O189" s="91"/>
      <c r="P189" s="91"/>
      <c r="Q189" s="91"/>
      <c r="R189" s="91"/>
    </row>
    <row r="190" spans="2:18" s="2" customFormat="1" ht="15" customHeight="1">
      <c r="B190" s="91"/>
      <c r="C190" s="630"/>
      <c r="D190" s="631"/>
      <c r="E190" s="631"/>
      <c r="F190" s="631"/>
      <c r="G190" s="631"/>
      <c r="H190" s="631"/>
      <c r="I190" s="632"/>
      <c r="J190" s="626"/>
      <c r="K190" s="91"/>
      <c r="L190" s="91"/>
      <c r="M190" s="91"/>
      <c r="N190" s="91"/>
      <c r="O190" s="91"/>
      <c r="P190" s="91"/>
      <c r="Q190" s="91"/>
      <c r="R190" s="91"/>
    </row>
    <row r="191" spans="2:18" s="2" customFormat="1" ht="15" customHeight="1">
      <c r="B191" s="91"/>
      <c r="C191" s="91"/>
      <c r="D191" s="91"/>
      <c r="E191" s="91"/>
      <c r="F191" s="91"/>
      <c r="G191" s="91"/>
      <c r="H191" s="91"/>
      <c r="I191" s="91"/>
      <c r="J191" s="91"/>
      <c r="K191" s="91"/>
      <c r="L191" s="91"/>
      <c r="M191" s="91"/>
      <c r="N191" s="91"/>
      <c r="O191" s="91"/>
      <c r="P191" s="91"/>
      <c r="Q191" s="91"/>
      <c r="R191" s="91"/>
    </row>
    <row r="192" spans="2:18" s="2" customFormat="1" ht="15" customHeight="1">
      <c r="B192" s="91"/>
      <c r="C192" s="91"/>
      <c r="D192" s="227"/>
      <c r="E192" s="227"/>
      <c r="G192" s="90"/>
      <c r="H192" s="227" t="s">
        <v>798</v>
      </c>
      <c r="I192" s="264" t="str">
        <f>'02入力票（その２）'!I12</f>
        <v/>
      </c>
      <c r="J192" s="90"/>
      <c r="K192" s="90"/>
      <c r="L192" s="218"/>
      <c r="M192" s="218"/>
      <c r="N192" s="218"/>
      <c r="O192" s="91"/>
      <c r="P192" s="91"/>
      <c r="Q192" s="91"/>
      <c r="R192" s="91"/>
    </row>
    <row r="193" spans="2:18" s="2" customFormat="1" ht="15" customHeight="1">
      <c r="B193" s="91"/>
      <c r="C193" s="227"/>
      <c r="D193" s="227"/>
      <c r="E193" s="227"/>
      <c r="F193" s="832" t="s">
        <v>44</v>
      </c>
      <c r="G193" s="832"/>
      <c r="H193" s="218"/>
      <c r="I193" s="90" t="str">
        <f>CONCATENATE(G91,"　",L91)</f>
        <v>※　選択してください。　</v>
      </c>
      <c r="J193" s="90"/>
      <c r="K193" s="90"/>
      <c r="L193" s="90"/>
      <c r="M193" s="90"/>
      <c r="N193" s="90"/>
      <c r="O193" s="90"/>
      <c r="P193" s="90"/>
      <c r="Q193" s="91"/>
      <c r="R193" s="91"/>
    </row>
    <row r="194" spans="2:18" s="2" customFormat="1" ht="15" customHeight="1">
      <c r="B194" s="91"/>
      <c r="C194" s="227"/>
      <c r="D194" s="227"/>
      <c r="E194" s="227"/>
      <c r="F194" s="90"/>
      <c r="G194" s="90"/>
      <c r="H194" s="265"/>
      <c r="I194" s="90"/>
      <c r="J194" s="266"/>
      <c r="K194" s="266"/>
      <c r="L194" s="266"/>
      <c r="M194" s="266"/>
      <c r="N194" s="266"/>
      <c r="O194" s="266"/>
      <c r="P194" s="266"/>
      <c r="Q194" s="91"/>
      <c r="R194" s="91"/>
    </row>
    <row r="195" spans="2:18" s="2" customFormat="1" ht="15" customHeight="1">
      <c r="B195" s="91"/>
      <c r="C195" s="227"/>
      <c r="D195" s="90" t="s">
        <v>720</v>
      </c>
      <c r="E195" s="90"/>
      <c r="F195" s="832" t="s">
        <v>578</v>
      </c>
      <c r="G195" s="832"/>
      <c r="H195" s="235"/>
      <c r="I195" s="90" t="str">
        <f>'02入力票（その２）'!I21</f>
        <v/>
      </c>
      <c r="J195" s="90"/>
      <c r="K195" s="90"/>
      <c r="L195" s="90"/>
      <c r="M195" s="90"/>
      <c r="N195" s="90"/>
      <c r="O195" s="90"/>
      <c r="P195" s="91"/>
      <c r="Q195" s="91"/>
      <c r="R195" s="91"/>
    </row>
    <row r="196" spans="2:18" s="2" customFormat="1" ht="15" customHeight="1">
      <c r="B196" s="91"/>
      <c r="C196" s="227"/>
      <c r="F196" s="90"/>
      <c r="G196" s="90"/>
      <c r="H196" s="235"/>
      <c r="I196" s="90"/>
      <c r="J196" s="90"/>
      <c r="K196" s="90"/>
      <c r="L196" s="90"/>
      <c r="M196" s="90"/>
      <c r="N196" s="90"/>
      <c r="O196" s="90"/>
      <c r="P196" s="91"/>
      <c r="Q196" s="91"/>
      <c r="R196" s="91"/>
    </row>
    <row r="197" spans="2:18" s="2" customFormat="1" ht="15" customHeight="1">
      <c r="B197" s="91"/>
      <c r="C197" s="227"/>
      <c r="D197" s="227"/>
      <c r="E197" s="227"/>
      <c r="F197" s="832" t="s">
        <v>721</v>
      </c>
      <c r="G197" s="832"/>
      <c r="H197" s="255"/>
      <c r="I197" s="90" t="str">
        <f>CONCATENATE('02入力票（その２）'!I23,"　",'02入力票（その２）'!I24)</f>
        <v>　</v>
      </c>
      <c r="J197" s="90"/>
      <c r="K197" s="90"/>
      <c r="L197" s="90"/>
      <c r="N197" s="255" t="s">
        <v>722</v>
      </c>
      <c r="O197" s="90"/>
      <c r="Q197" s="91"/>
      <c r="R197" s="91"/>
    </row>
    <row r="198" spans="2:18" s="2" customFormat="1" ht="15" customHeight="1">
      <c r="B198" s="91"/>
      <c r="C198" s="227"/>
      <c r="D198" s="227"/>
      <c r="E198" s="227"/>
      <c r="F198" s="90"/>
      <c r="G198" s="90"/>
      <c r="H198" s="235"/>
      <c r="I198" s="90"/>
      <c r="J198" s="90"/>
      <c r="K198" s="90"/>
      <c r="L198" s="90"/>
      <c r="M198" s="90"/>
      <c r="N198" s="90"/>
      <c r="O198" s="90"/>
      <c r="P198" s="91"/>
      <c r="Q198" s="91"/>
      <c r="R198" s="91"/>
    </row>
    <row r="199" spans="2:18" s="2" customFormat="1" ht="15" customHeight="1">
      <c r="B199" s="91"/>
      <c r="C199" s="227"/>
      <c r="D199" s="227"/>
      <c r="E199" s="227"/>
      <c r="F199" s="832" t="s">
        <v>583</v>
      </c>
      <c r="G199" s="832"/>
      <c r="H199" s="235"/>
      <c r="I199" s="90" t="str">
        <f>'02入力票（その２）'!I26</f>
        <v/>
      </c>
      <c r="J199" s="90"/>
      <c r="K199" s="90"/>
      <c r="L199" s="90"/>
      <c r="M199" s="90"/>
      <c r="N199" s="90"/>
      <c r="O199" s="90"/>
      <c r="P199" s="91"/>
      <c r="Q199" s="91"/>
      <c r="R199" s="91"/>
    </row>
    <row r="200" spans="2:18" s="2" customFormat="1" ht="15" customHeight="1">
      <c r="B200" s="91"/>
      <c r="C200" s="91"/>
      <c r="D200" s="91"/>
      <c r="E200" s="91"/>
      <c r="F200" s="91"/>
      <c r="G200" s="91"/>
      <c r="H200" s="91"/>
      <c r="I200" s="91"/>
      <c r="J200" s="91"/>
      <c r="K200" s="91"/>
      <c r="L200" s="91"/>
      <c r="M200" s="91"/>
      <c r="N200" s="91"/>
      <c r="O200" s="91"/>
      <c r="P200" s="91"/>
      <c r="Q200" s="91"/>
      <c r="R200" s="91"/>
    </row>
    <row r="201" spans="2:18" s="2" customFormat="1" ht="15" customHeight="1">
      <c r="B201" s="91"/>
      <c r="C201" s="91"/>
      <c r="D201" s="91"/>
      <c r="E201" s="91"/>
      <c r="F201" s="91"/>
      <c r="G201" s="91"/>
      <c r="H201" s="91"/>
      <c r="I201" s="91"/>
      <c r="J201" s="91"/>
      <c r="K201" s="91"/>
      <c r="L201" s="91"/>
      <c r="M201" s="91"/>
      <c r="N201" s="91"/>
      <c r="O201" s="91"/>
      <c r="P201" s="91"/>
      <c r="Q201" s="91"/>
      <c r="R201" s="91"/>
    </row>
    <row r="202" spans="2:18" s="2" customFormat="1" ht="15" customHeight="1">
      <c r="B202" s="91"/>
      <c r="C202" s="91"/>
      <c r="D202" s="91" t="s">
        <v>723</v>
      </c>
      <c r="E202" s="91"/>
      <c r="F202" s="91"/>
      <c r="G202" s="91"/>
      <c r="H202" s="91"/>
      <c r="I202" s="91"/>
      <c r="J202" s="91"/>
      <c r="K202" s="91"/>
      <c r="L202" s="91"/>
      <c r="M202" s="91"/>
      <c r="N202" s="91"/>
      <c r="O202" s="91"/>
      <c r="P202" s="91"/>
      <c r="Q202" s="91"/>
      <c r="R202" s="91"/>
    </row>
    <row r="203" spans="2:18" s="2" customFormat="1" ht="15" customHeight="1">
      <c r="B203" s="91"/>
      <c r="C203" s="91"/>
      <c r="D203" s="91"/>
      <c r="E203" s="91"/>
      <c r="F203" s="91"/>
      <c r="G203" s="91"/>
      <c r="H203" s="91"/>
      <c r="I203" s="91"/>
      <c r="J203" s="91"/>
      <c r="K203" s="91"/>
      <c r="L203" s="91"/>
      <c r="M203" s="91"/>
      <c r="N203" s="91"/>
      <c r="O203" s="91"/>
      <c r="P203" s="91"/>
      <c r="Q203" s="91"/>
      <c r="R203" s="91"/>
    </row>
    <row r="204" spans="2:18" s="2" customFormat="1" ht="15" customHeight="1">
      <c r="B204" s="91"/>
      <c r="C204" s="91"/>
      <c r="D204" s="227"/>
      <c r="E204" s="227"/>
      <c r="G204" s="90"/>
      <c r="H204" s="267" t="s">
        <v>798</v>
      </c>
      <c r="I204" s="933" t="str">
        <f>'02入力票（その２）'!I31</f>
        <v/>
      </c>
      <c r="J204" s="933"/>
      <c r="K204" s="933"/>
      <c r="L204" s="235"/>
      <c r="M204" s="91"/>
      <c r="N204" s="91"/>
      <c r="O204" s="91"/>
      <c r="P204" s="91"/>
      <c r="Q204" s="91"/>
      <c r="R204" s="91"/>
    </row>
    <row r="205" spans="2:18" s="2" customFormat="1" ht="15" customHeight="1">
      <c r="B205" s="91"/>
      <c r="C205" s="227"/>
      <c r="D205" s="227"/>
      <c r="E205" s="227"/>
      <c r="F205" s="929" t="s">
        <v>44</v>
      </c>
      <c r="G205" s="929"/>
      <c r="H205" s="265"/>
      <c r="I205" s="90" t="str">
        <f>H157</f>
        <v>※　選択してください。</v>
      </c>
      <c r="J205" s="266"/>
      <c r="K205" s="266"/>
      <c r="L205" s="266"/>
      <c r="M205" s="266"/>
      <c r="N205" s="266"/>
      <c r="O205" s="266"/>
      <c r="P205" s="266"/>
      <c r="Q205" s="91"/>
      <c r="R205" s="91"/>
    </row>
    <row r="206" spans="2:18" s="2" customFormat="1" ht="15" customHeight="1">
      <c r="B206" s="91"/>
      <c r="C206" s="227"/>
      <c r="D206" s="227"/>
      <c r="E206" s="227"/>
      <c r="F206" s="90"/>
      <c r="G206" s="90"/>
      <c r="H206" s="265"/>
      <c r="I206" s="90" t="str">
        <f>'02入力票（その２）'!I39</f>
        <v/>
      </c>
      <c r="J206" s="266"/>
      <c r="K206" s="266"/>
      <c r="L206" s="266"/>
      <c r="M206" s="266"/>
      <c r="N206" s="266"/>
      <c r="O206" s="266"/>
      <c r="P206" s="266"/>
      <c r="Q206" s="91"/>
      <c r="R206" s="91"/>
    </row>
    <row r="207" spans="2:18" s="2" customFormat="1" ht="8.25" customHeight="1">
      <c r="B207" s="91"/>
      <c r="C207" s="227"/>
      <c r="D207" s="227"/>
      <c r="E207" s="227"/>
      <c r="F207" s="90"/>
      <c r="G207" s="90"/>
      <c r="H207" s="265"/>
      <c r="I207" s="265"/>
      <c r="J207" s="265"/>
      <c r="K207" s="265"/>
      <c r="L207" s="265"/>
      <c r="M207" s="265"/>
      <c r="N207" s="265"/>
      <c r="O207" s="265"/>
      <c r="P207" s="265"/>
      <c r="Q207" s="91"/>
      <c r="R207" s="91"/>
    </row>
    <row r="208" spans="2:18" s="2" customFormat="1" ht="15" customHeight="1">
      <c r="B208" s="91"/>
      <c r="C208" s="227"/>
      <c r="D208" s="227"/>
      <c r="E208" s="227"/>
      <c r="F208" s="929" t="s">
        <v>578</v>
      </c>
      <c r="G208" s="929"/>
      <c r="H208" s="235"/>
      <c r="I208" s="90" t="str">
        <f>'02入力票（その２）'!I41</f>
        <v/>
      </c>
      <c r="J208" s="90"/>
      <c r="K208" s="90"/>
      <c r="L208" s="90"/>
      <c r="M208" s="90"/>
      <c r="N208" s="90"/>
      <c r="O208" s="90"/>
      <c r="P208" s="91"/>
      <c r="Q208" s="91"/>
      <c r="R208" s="91"/>
    </row>
    <row r="209" spans="2:18" s="2" customFormat="1" ht="15" customHeight="1">
      <c r="B209" s="91"/>
      <c r="C209" s="227"/>
      <c r="D209" s="848" t="s">
        <v>724</v>
      </c>
      <c r="E209" s="848"/>
      <c r="F209" s="90"/>
      <c r="G209" s="90"/>
      <c r="H209" s="235"/>
      <c r="I209" s="90"/>
      <c r="J209" s="90"/>
      <c r="K209" s="90"/>
      <c r="L209" s="90"/>
      <c r="M209" s="90"/>
      <c r="N209" s="90"/>
      <c r="O209" s="90"/>
      <c r="P209" s="91"/>
      <c r="Q209" s="91"/>
      <c r="R209" s="91"/>
    </row>
    <row r="210" spans="2:18" s="2" customFormat="1" ht="15" customHeight="1">
      <c r="B210" s="91"/>
      <c r="C210" s="227"/>
      <c r="D210" s="227"/>
      <c r="E210" s="227"/>
      <c r="F210" s="929" t="s">
        <v>725</v>
      </c>
      <c r="G210" s="929"/>
      <c r="H210" s="255"/>
      <c r="I210" s="90" t="str">
        <f>CONCATENATE('02入力票（その２）'!I43,"　",'02入力票（その２）'!I44)</f>
        <v>　</v>
      </c>
      <c r="J210" s="90"/>
      <c r="K210" s="90"/>
      <c r="L210" s="90"/>
      <c r="N210" s="268" t="s">
        <v>646</v>
      </c>
      <c r="O210" s="90"/>
      <c r="Q210" s="91"/>
      <c r="R210" s="91"/>
    </row>
    <row r="211" spans="2:18" s="2" customFormat="1" ht="15" customHeight="1">
      <c r="B211" s="91"/>
      <c r="C211" s="227"/>
      <c r="D211" s="227"/>
      <c r="E211" s="227"/>
      <c r="F211" s="90"/>
      <c r="G211" s="90"/>
      <c r="H211" s="235"/>
      <c r="I211" s="90"/>
      <c r="J211" s="90"/>
      <c r="K211" s="90"/>
      <c r="L211" s="90"/>
      <c r="M211" s="90"/>
      <c r="N211" s="90"/>
      <c r="O211" s="90"/>
      <c r="P211" s="91"/>
      <c r="Q211" s="91"/>
      <c r="R211" s="91"/>
    </row>
    <row r="212" spans="2:18" s="2" customFormat="1" ht="15" customHeight="1">
      <c r="B212" s="91"/>
      <c r="C212" s="227"/>
      <c r="D212" s="227"/>
      <c r="E212" s="227"/>
      <c r="F212" s="832" t="s">
        <v>583</v>
      </c>
      <c r="G212" s="832" t="s">
        <v>726</v>
      </c>
      <c r="H212" s="235"/>
      <c r="I212" s="91" t="str">
        <f>'02入力票（その２）'!I46</f>
        <v/>
      </c>
      <c r="J212" s="91"/>
      <c r="K212" s="91"/>
      <c r="L212" s="91"/>
      <c r="M212" s="91"/>
      <c r="N212" s="91"/>
      <c r="O212" s="91"/>
      <c r="P212" s="91"/>
      <c r="Q212" s="91"/>
      <c r="R212" s="91"/>
    </row>
    <row r="213" spans="2:18" s="2" customFormat="1" ht="15" customHeight="1">
      <c r="B213" s="91"/>
      <c r="C213" s="227"/>
      <c r="D213" s="227"/>
      <c r="E213" s="227"/>
      <c r="F213" s="832"/>
      <c r="G213" s="832"/>
      <c r="H213" s="91"/>
      <c r="I213" s="91"/>
      <c r="J213" s="91"/>
      <c r="K213" s="91"/>
      <c r="L213" s="91"/>
      <c r="M213" s="91"/>
      <c r="N213" s="91"/>
      <c r="O213" s="91"/>
      <c r="P213" s="91"/>
      <c r="Q213" s="91"/>
      <c r="R213" s="91"/>
    </row>
    <row r="214" spans="2:18" s="2" customFormat="1" ht="15" customHeight="1">
      <c r="B214" s="91"/>
      <c r="C214" s="227"/>
      <c r="D214" s="227"/>
      <c r="E214" s="227"/>
      <c r="F214" s="832" t="s">
        <v>727</v>
      </c>
      <c r="G214" s="832"/>
      <c r="H214" s="91"/>
      <c r="I214" s="921">
        <f>'02入力票（その２）'!I50</f>
        <v>45784</v>
      </c>
      <c r="J214" s="921"/>
      <c r="K214" s="255" t="s">
        <v>799</v>
      </c>
      <c r="M214" s="91"/>
      <c r="O214" s="91"/>
      <c r="P214" s="91"/>
      <c r="Q214" s="91"/>
      <c r="R214" s="91"/>
    </row>
    <row r="215" spans="2:18" s="2" customFormat="1" ht="15" customHeight="1">
      <c r="B215" s="91"/>
      <c r="C215" s="91"/>
      <c r="D215" s="227"/>
      <c r="E215" s="208"/>
      <c r="F215" s="91"/>
      <c r="G215" s="269"/>
      <c r="H215" s="91"/>
      <c r="I215" s="921">
        <f>'02入力票（その２）'!I51</f>
        <v>46112</v>
      </c>
      <c r="J215" s="921"/>
      <c r="K215" s="255" t="s">
        <v>800</v>
      </c>
      <c r="M215" s="91"/>
      <c r="O215" s="91"/>
      <c r="P215" s="91"/>
      <c r="Q215" s="91"/>
      <c r="R215" s="91"/>
    </row>
    <row r="216" spans="2:18" s="2" customFormat="1" ht="15" customHeight="1">
      <c r="B216" s="91"/>
      <c r="C216" s="91"/>
      <c r="J216" s="91"/>
      <c r="K216" s="91"/>
      <c r="L216" s="91"/>
      <c r="M216" s="91"/>
      <c r="N216" s="91"/>
      <c r="O216" s="91"/>
      <c r="P216" s="91"/>
      <c r="Q216" s="91"/>
      <c r="R216" s="91"/>
    </row>
    <row r="217" spans="2:18" s="2" customFormat="1" ht="15" customHeight="1">
      <c r="B217" s="91"/>
      <c r="C217" s="91"/>
      <c r="D217" s="268">
        <v>1</v>
      </c>
      <c r="E217" s="270" t="s">
        <v>728</v>
      </c>
      <c r="F217" s="270"/>
      <c r="G217" s="270"/>
      <c r="H217" s="270"/>
      <c r="I217" s="270"/>
      <c r="J217" s="271">
        <v>4</v>
      </c>
      <c r="K217" s="270" t="s">
        <v>729</v>
      </c>
      <c r="L217" s="270"/>
      <c r="M217" s="270"/>
      <c r="N217" s="270"/>
      <c r="O217" s="270"/>
      <c r="P217" s="91"/>
      <c r="Q217" s="91"/>
      <c r="R217" s="91"/>
    </row>
    <row r="218" spans="2:18" s="2" customFormat="1" ht="15" customHeight="1">
      <c r="B218" s="91"/>
      <c r="C218" s="91"/>
      <c r="D218" s="268">
        <v>2</v>
      </c>
      <c r="E218" s="270" t="s">
        <v>730</v>
      </c>
      <c r="F218" s="270"/>
      <c r="G218" s="270"/>
      <c r="H218" s="270"/>
      <c r="I218" s="270"/>
      <c r="J218" s="271">
        <v>5</v>
      </c>
      <c r="K218" s="270" t="s">
        <v>801</v>
      </c>
      <c r="L218" s="270"/>
      <c r="M218" s="270"/>
      <c r="N218" s="270"/>
      <c r="O218" s="270"/>
      <c r="P218" s="91"/>
      <c r="Q218" s="91"/>
      <c r="R218" s="91"/>
    </row>
    <row r="219" spans="2:18" s="2" customFormat="1" ht="15" customHeight="1">
      <c r="B219" s="91"/>
      <c r="C219" s="91"/>
      <c r="D219" s="268">
        <v>3</v>
      </c>
      <c r="E219" s="270" t="s">
        <v>731</v>
      </c>
      <c r="F219" s="270"/>
      <c r="G219" s="270"/>
      <c r="H219" s="270"/>
      <c r="I219" s="270"/>
      <c r="J219" s="271">
        <v>6</v>
      </c>
      <c r="K219" s="270" t="s">
        <v>2366</v>
      </c>
      <c r="L219" s="270"/>
      <c r="M219" s="270"/>
      <c r="N219" s="270"/>
      <c r="O219" s="270"/>
      <c r="P219" s="91"/>
      <c r="Q219" s="91"/>
      <c r="R219" s="91"/>
    </row>
    <row r="220" spans="2:18" s="2" customFormat="1" ht="15" customHeight="1">
      <c r="B220" s="91"/>
      <c r="C220" s="91"/>
      <c r="D220" s="268"/>
      <c r="E220" s="268"/>
      <c r="F220" s="270"/>
      <c r="G220" s="270"/>
      <c r="H220" s="270"/>
      <c r="I220" s="270"/>
      <c r="J220" s="270"/>
      <c r="K220" s="270"/>
      <c r="L220" s="270"/>
      <c r="M220" s="270"/>
      <c r="N220" s="270"/>
      <c r="O220" s="270"/>
    </row>
    <row r="221" spans="2:18" s="2" customFormat="1" ht="15" customHeight="1">
      <c r="B221" s="91"/>
      <c r="C221" s="91"/>
      <c r="D221" s="491" t="s">
        <v>732</v>
      </c>
      <c r="E221" s="492" t="s">
        <v>1075</v>
      </c>
      <c r="F221" s="270"/>
      <c r="G221" s="270"/>
      <c r="H221" s="270"/>
      <c r="I221" s="270"/>
      <c r="J221" s="271" t="s">
        <v>802</v>
      </c>
      <c r="K221" s="270" t="s">
        <v>733</v>
      </c>
      <c r="L221" s="270"/>
      <c r="M221" s="270"/>
      <c r="N221" s="270"/>
      <c r="O221" s="270"/>
      <c r="Q221" s="202"/>
      <c r="R221" s="198"/>
    </row>
    <row r="222" spans="2:18" s="2" customFormat="1" ht="15" customHeight="1">
      <c r="P222" s="91"/>
      <c r="Q222" s="91"/>
      <c r="R222" s="91"/>
    </row>
    <row r="223" spans="2:18" s="2" customFormat="1" ht="15" customHeight="1">
      <c r="P223" s="91"/>
      <c r="Q223" s="91"/>
      <c r="R223" s="91"/>
    </row>
    <row r="224" spans="2:18" s="2" customFormat="1" ht="22.5" customHeight="1">
      <c r="B224" s="919" t="s">
        <v>734</v>
      </c>
      <c r="C224" s="919"/>
      <c r="D224" s="919"/>
      <c r="E224" s="919"/>
      <c r="F224" s="919"/>
      <c r="G224" s="919"/>
      <c r="H224" s="919"/>
      <c r="I224" s="919"/>
      <c r="J224" s="919"/>
      <c r="K224" s="919"/>
      <c r="L224" s="919"/>
      <c r="M224" s="919"/>
      <c r="N224" s="919"/>
      <c r="O224" s="919"/>
      <c r="P224" s="919"/>
      <c r="Q224" s="919"/>
      <c r="R224" s="919"/>
    </row>
    <row r="225" spans="2:18" s="2" customFormat="1" ht="15" customHeight="1">
      <c r="D225" s="272"/>
      <c r="E225" s="272"/>
      <c r="F225" s="1"/>
      <c r="G225" s="1"/>
      <c r="H225" s="1"/>
      <c r="I225" s="1"/>
      <c r="J225" s="1"/>
      <c r="K225" s="1"/>
      <c r="L225" s="1"/>
      <c r="M225" s="1"/>
      <c r="N225" s="1"/>
      <c r="P225" s="91"/>
      <c r="Q225" s="91"/>
      <c r="R225" s="91"/>
    </row>
    <row r="226" spans="2:18" s="2" customFormat="1" ht="15" customHeight="1">
      <c r="C226" s="922" t="s">
        <v>735</v>
      </c>
      <c r="D226" s="923"/>
      <c r="E226" s="924"/>
      <c r="F226" s="922" t="s">
        <v>736</v>
      </c>
      <c r="G226" s="923"/>
      <c r="H226" s="923"/>
      <c r="I226" s="923"/>
      <c r="J226" s="923"/>
      <c r="K226" s="923"/>
      <c r="L226" s="924"/>
      <c r="P226" s="91"/>
      <c r="Q226" s="91"/>
      <c r="R226" s="91"/>
    </row>
    <row r="227" spans="2:18" s="2" customFormat="1" ht="15" customHeight="1">
      <c r="C227" s="925"/>
      <c r="D227" s="926"/>
      <c r="E227" s="927"/>
      <c r="F227" s="925"/>
      <c r="G227" s="926"/>
      <c r="H227" s="926"/>
      <c r="I227" s="926"/>
      <c r="J227" s="926"/>
      <c r="K227" s="926"/>
      <c r="L227" s="927"/>
      <c r="P227" s="91"/>
      <c r="Q227" s="91"/>
      <c r="R227" s="91"/>
    </row>
    <row r="228" spans="2:18" s="2" customFormat="1" ht="15" customHeight="1">
      <c r="C228" s="273"/>
      <c r="D228" s="272"/>
      <c r="E228" s="274"/>
      <c r="F228" s="273"/>
      <c r="G228" s="272"/>
      <c r="H228" s="272"/>
      <c r="I228" s="272"/>
      <c r="J228" s="272"/>
      <c r="K228" s="272"/>
      <c r="L228" s="274"/>
      <c r="P228" s="91"/>
      <c r="Q228" s="91"/>
      <c r="R228" s="91"/>
    </row>
    <row r="229" spans="2:18" s="2" customFormat="1" ht="15" customHeight="1">
      <c r="C229" s="275"/>
      <c r="E229" s="276"/>
      <c r="F229" s="277" t="s">
        <v>803</v>
      </c>
      <c r="K229" s="278"/>
      <c r="L229" s="276"/>
      <c r="P229" s="91"/>
      <c r="Q229" s="91"/>
      <c r="R229" s="91"/>
    </row>
    <row r="230" spans="2:18" s="2" customFormat="1" ht="15" customHeight="1">
      <c r="C230" s="275"/>
      <c r="E230" s="276"/>
      <c r="F230" s="275"/>
      <c r="J230" s="1"/>
      <c r="K230" s="278"/>
      <c r="L230" s="276"/>
      <c r="P230" s="91"/>
      <c r="Q230" s="91"/>
      <c r="R230" s="91"/>
    </row>
    <row r="231" spans="2:18" s="2" customFormat="1" ht="15" customHeight="1">
      <c r="C231" s="279"/>
      <c r="E231" s="276"/>
      <c r="F231" s="277" t="s">
        <v>804</v>
      </c>
      <c r="I231" s="1"/>
      <c r="J231" s="1"/>
      <c r="K231" s="278"/>
      <c r="L231" s="276"/>
      <c r="P231" s="91"/>
      <c r="Q231" s="91"/>
      <c r="R231" s="91"/>
    </row>
    <row r="232" spans="2:18" s="2" customFormat="1" ht="15" customHeight="1">
      <c r="C232" s="279"/>
      <c r="D232" s="848" t="s">
        <v>805</v>
      </c>
      <c r="E232" s="276"/>
      <c r="F232" s="275"/>
      <c r="I232" s="1"/>
      <c r="J232" s="1"/>
      <c r="K232" s="278"/>
      <c r="L232" s="276"/>
      <c r="P232" s="91"/>
      <c r="Q232" s="91"/>
      <c r="R232" s="91"/>
    </row>
    <row r="233" spans="2:18" s="2" customFormat="1" ht="15" customHeight="1">
      <c r="C233" s="280"/>
      <c r="D233" s="928"/>
      <c r="E233" s="276"/>
      <c r="F233" s="281" t="s">
        <v>806</v>
      </c>
      <c r="I233" s="282"/>
      <c r="J233" s="1"/>
      <c r="K233" s="278"/>
      <c r="L233" s="276"/>
      <c r="P233" s="91"/>
      <c r="Q233" s="91"/>
      <c r="R233" s="91"/>
    </row>
    <row r="234" spans="2:18" s="2" customFormat="1" ht="15" customHeight="1">
      <c r="C234" s="275"/>
      <c r="D234" s="928"/>
      <c r="E234" s="276"/>
      <c r="F234" s="275"/>
      <c r="I234" s="1"/>
      <c r="J234" s="1"/>
      <c r="K234" s="278"/>
      <c r="L234" s="276"/>
      <c r="P234" s="91"/>
      <c r="Q234" s="91"/>
      <c r="R234" s="91"/>
    </row>
    <row r="235" spans="2:18" s="2" customFormat="1" ht="15" customHeight="1">
      <c r="C235" s="279"/>
      <c r="E235" s="276"/>
      <c r="F235" s="275" t="s">
        <v>807</v>
      </c>
      <c r="I235" s="1"/>
      <c r="J235" s="1"/>
      <c r="K235" s="278"/>
      <c r="L235" s="276"/>
      <c r="P235" s="91"/>
      <c r="Q235" s="91"/>
      <c r="R235" s="91"/>
    </row>
    <row r="236" spans="2:18" s="2" customFormat="1" ht="15" customHeight="1">
      <c r="C236" s="279"/>
      <c r="E236" s="276"/>
      <c r="F236" s="275"/>
      <c r="I236" s="1"/>
      <c r="J236" s="1"/>
      <c r="K236" s="278"/>
      <c r="L236" s="276"/>
      <c r="P236" s="91"/>
      <c r="Q236" s="91"/>
      <c r="R236" s="91"/>
    </row>
    <row r="237" spans="2:18" s="2" customFormat="1" ht="15" customHeight="1">
      <c r="C237" s="279"/>
      <c r="E237" s="276"/>
      <c r="F237" s="275" t="s">
        <v>2367</v>
      </c>
      <c r="I237" s="1"/>
      <c r="J237" s="1"/>
      <c r="K237" s="278"/>
      <c r="L237" s="276"/>
      <c r="P237" s="91"/>
      <c r="Q237" s="91"/>
      <c r="R237" s="91"/>
    </row>
    <row r="238" spans="2:18" s="2" customFormat="1" ht="15" customHeight="1">
      <c r="C238" s="283"/>
      <c r="D238" s="284"/>
      <c r="E238" s="285"/>
      <c r="F238" s="283"/>
      <c r="G238" s="284"/>
      <c r="H238" s="284"/>
      <c r="I238" s="284"/>
      <c r="J238" s="284"/>
      <c r="K238" s="286"/>
      <c r="L238" s="285"/>
      <c r="P238" s="91"/>
      <c r="Q238" s="91"/>
      <c r="R238" s="91"/>
    </row>
    <row r="239" spans="2:18" s="2" customFormat="1" ht="15" customHeight="1">
      <c r="K239" s="278"/>
      <c r="P239" s="91"/>
      <c r="Q239" s="91"/>
      <c r="R239" s="91"/>
    </row>
    <row r="240" spans="2:18" s="2" customFormat="1" ht="15" customHeight="1">
      <c r="B240" s="91"/>
      <c r="C240" s="270" t="s">
        <v>809</v>
      </c>
      <c r="D240" s="270"/>
      <c r="E240" s="270"/>
      <c r="F240" s="270"/>
      <c r="G240" s="270"/>
      <c r="H240" s="270"/>
      <c r="I240" s="270"/>
      <c r="J240" s="270"/>
      <c r="K240" s="270"/>
      <c r="L240" s="270"/>
      <c r="M240" s="91"/>
      <c r="N240" s="91"/>
      <c r="O240" s="91"/>
      <c r="P240" s="91"/>
      <c r="Q240" s="91"/>
      <c r="R240" s="91"/>
    </row>
    <row r="241" spans="2:18" s="2" customFormat="1" ht="15" customHeight="1">
      <c r="B241" s="91"/>
      <c r="C241" s="270"/>
      <c r="D241" s="270"/>
      <c r="E241" s="270"/>
      <c r="F241" s="270"/>
      <c r="G241" s="270"/>
      <c r="H241" s="270"/>
      <c r="I241" s="270"/>
      <c r="J241" s="270"/>
      <c r="K241" s="270"/>
      <c r="L241" s="270"/>
      <c r="M241" s="91"/>
      <c r="N241" s="91"/>
      <c r="O241" s="91"/>
      <c r="P241" s="91"/>
      <c r="Q241" s="91"/>
      <c r="R241" s="91"/>
    </row>
    <row r="242" spans="2:18" s="2" customFormat="1" ht="15" customHeight="1">
      <c r="B242" s="91"/>
      <c r="C242" s="838" t="str">
        <f>IF(ISBLANK('02入力票（その２）'!$G$168),"年　　　月　　　日",'02入力票（その２）'!$G$168)</f>
        <v>年　　　月　　　日</v>
      </c>
      <c r="D242" s="838"/>
      <c r="E242" s="838"/>
      <c r="F242" s="91"/>
      <c r="G242" s="91"/>
      <c r="H242" s="91"/>
      <c r="I242" s="91"/>
      <c r="J242" s="91"/>
      <c r="K242" s="91"/>
      <c r="L242" s="91"/>
      <c r="M242" s="91"/>
      <c r="N242" s="91"/>
      <c r="O242" s="91"/>
      <c r="P242" s="91"/>
      <c r="Q242" s="91"/>
      <c r="R242" s="91"/>
    </row>
    <row r="243" spans="2:18" s="2" customFormat="1" ht="15" customHeight="1">
      <c r="B243" s="91"/>
      <c r="C243" s="91"/>
      <c r="D243" s="91"/>
      <c r="E243" s="91"/>
      <c r="F243" s="91"/>
      <c r="G243" s="91"/>
      <c r="H243" s="91"/>
      <c r="I243" s="91"/>
      <c r="J243" s="91"/>
      <c r="K243" s="91"/>
      <c r="L243" s="91"/>
      <c r="M243" s="91"/>
      <c r="N243" s="91"/>
      <c r="O243" s="91"/>
      <c r="P243" s="91"/>
      <c r="Q243" s="91"/>
      <c r="R243" s="91"/>
    </row>
    <row r="244" spans="2:18" s="2" customFormat="1" ht="26.25" customHeight="1">
      <c r="B244" s="91"/>
      <c r="C244" s="627" t="s">
        <v>2452</v>
      </c>
      <c r="D244" s="628"/>
      <c r="E244" s="628"/>
      <c r="F244" s="628"/>
      <c r="G244" s="628"/>
      <c r="H244" s="628"/>
      <c r="I244" s="629"/>
      <c r="J244" s="626" t="s">
        <v>642</v>
      </c>
      <c r="K244" s="91"/>
      <c r="L244" s="91"/>
      <c r="M244" s="91"/>
      <c r="N244" s="91"/>
      <c r="O244" s="91"/>
      <c r="P244" s="91"/>
      <c r="Q244" s="91"/>
      <c r="R244" s="91"/>
    </row>
    <row r="245" spans="2:18" s="2" customFormat="1" ht="33" customHeight="1">
      <c r="B245" s="91"/>
      <c r="C245" s="630"/>
      <c r="D245" s="631"/>
      <c r="E245" s="631"/>
      <c r="F245" s="631"/>
      <c r="G245" s="631"/>
      <c r="H245" s="631"/>
      <c r="I245" s="632"/>
      <c r="J245" s="626"/>
      <c r="K245" s="91"/>
      <c r="L245" s="91"/>
      <c r="M245" s="91"/>
      <c r="N245" s="91"/>
      <c r="O245" s="91"/>
      <c r="P245" s="91"/>
      <c r="Q245" s="91"/>
      <c r="R245" s="91"/>
    </row>
    <row r="246" spans="2:18" s="2" customFormat="1" ht="15" customHeight="1">
      <c r="B246" s="91"/>
      <c r="C246" s="91"/>
      <c r="D246" s="91"/>
      <c r="E246" s="91"/>
      <c r="F246" s="91"/>
      <c r="G246" s="91"/>
      <c r="H246" s="91"/>
      <c r="I246" s="91"/>
      <c r="J246" s="91"/>
      <c r="K246" s="91"/>
      <c r="L246" s="91"/>
      <c r="M246" s="91"/>
      <c r="N246" s="91"/>
      <c r="O246" s="91"/>
      <c r="P246" s="91"/>
      <c r="Q246" s="91"/>
      <c r="R246" s="91"/>
    </row>
    <row r="247" spans="2:18" s="2" customFormat="1" ht="15" customHeight="1">
      <c r="B247" s="91"/>
      <c r="C247" s="91"/>
      <c r="D247" s="832" t="s">
        <v>44</v>
      </c>
      <c r="E247" s="832"/>
      <c r="F247" s="208"/>
      <c r="G247" s="91" t="str">
        <f>CONCATENATE(G91,"　",L91)</f>
        <v>※　選択してください。　</v>
      </c>
      <c r="H247" s="91"/>
      <c r="I247" s="91"/>
      <c r="J247" s="91"/>
      <c r="K247" s="91"/>
      <c r="L247" s="91"/>
      <c r="M247" s="91"/>
      <c r="N247" s="91"/>
      <c r="O247" s="91"/>
      <c r="P247" s="91"/>
      <c r="Q247" s="91"/>
      <c r="R247" s="91"/>
    </row>
    <row r="248" spans="2:18" s="2" customFormat="1" ht="15" customHeight="1">
      <c r="B248" s="91"/>
      <c r="C248" s="91"/>
      <c r="D248" s="90"/>
      <c r="E248" s="90"/>
      <c r="F248" s="208"/>
      <c r="G248" s="91"/>
      <c r="H248" s="91"/>
      <c r="I248" s="91"/>
      <c r="J248" s="91"/>
      <c r="K248" s="91"/>
      <c r="L248" s="91"/>
      <c r="M248" s="91"/>
      <c r="N248" s="91"/>
      <c r="O248" s="91"/>
      <c r="P248" s="91"/>
      <c r="Q248" s="91"/>
      <c r="R248" s="91"/>
    </row>
    <row r="249" spans="2:18" s="2" customFormat="1" ht="15" customHeight="1">
      <c r="B249" s="91"/>
      <c r="C249" s="91"/>
      <c r="D249" s="832" t="s">
        <v>578</v>
      </c>
      <c r="E249" s="832"/>
      <c r="F249" s="208"/>
      <c r="G249" s="90" t="str">
        <f>G94</f>
        <v/>
      </c>
      <c r="H249" s="90"/>
      <c r="I249" s="90"/>
      <c r="J249" s="90"/>
      <c r="K249" s="90"/>
      <c r="L249" s="91"/>
      <c r="M249" s="91"/>
      <c r="N249" s="91"/>
      <c r="O249" s="91"/>
      <c r="P249" s="91"/>
      <c r="Q249" s="91"/>
      <c r="R249" s="91"/>
    </row>
    <row r="250" spans="2:18" s="2" customFormat="1" ht="15" customHeight="1">
      <c r="B250" s="91"/>
      <c r="C250" s="91"/>
      <c r="D250" s="90"/>
      <c r="E250" s="90"/>
      <c r="F250" s="208"/>
      <c r="G250" s="228" t="str">
        <f>G97</f>
        <v/>
      </c>
      <c r="H250" s="90"/>
      <c r="I250" s="90"/>
      <c r="J250" s="90"/>
      <c r="K250" s="90"/>
      <c r="L250" s="91"/>
      <c r="M250" s="91"/>
      <c r="N250" s="91"/>
      <c r="O250" s="91"/>
      <c r="P250" s="91"/>
      <c r="Q250" s="91"/>
      <c r="R250" s="91"/>
    </row>
    <row r="251" spans="2:18" s="2" customFormat="1" ht="15" customHeight="1">
      <c r="B251" s="91"/>
      <c r="C251" s="91"/>
      <c r="D251" s="832" t="s">
        <v>739</v>
      </c>
      <c r="E251" s="832"/>
      <c r="F251" s="208"/>
      <c r="G251" s="233" t="str">
        <f>J97</f>
        <v/>
      </c>
      <c r="H251" s="90"/>
      <c r="I251" s="90"/>
      <c r="J251" s="90"/>
      <c r="K251" s="255" t="s">
        <v>740</v>
      </c>
      <c r="M251" s="91"/>
      <c r="N251" s="91"/>
      <c r="O251" s="91"/>
      <c r="P251" s="255"/>
      <c r="Q251" s="91"/>
      <c r="R251" s="91"/>
    </row>
    <row r="252" spans="2:18" s="2" customFormat="1" ht="15" customHeight="1">
      <c r="B252" s="91"/>
      <c r="C252" s="91"/>
      <c r="D252" s="91"/>
      <c r="E252" s="91"/>
      <c r="F252" s="91"/>
      <c r="H252" s="91"/>
      <c r="I252" s="91"/>
      <c r="J252" s="91"/>
      <c r="K252" s="91"/>
      <c r="L252" s="91"/>
      <c r="M252" s="91"/>
      <c r="N252" s="91"/>
      <c r="O252" s="91"/>
      <c r="P252" s="91"/>
      <c r="Q252" s="91"/>
      <c r="R252" s="91"/>
    </row>
    <row r="253" spans="2:18" s="2" customFormat="1" ht="15" customHeight="1">
      <c r="B253" s="91"/>
      <c r="C253" s="91"/>
      <c r="D253" s="91"/>
      <c r="E253" s="91"/>
      <c r="F253" s="91"/>
      <c r="G253" s="91"/>
      <c r="H253" s="91"/>
      <c r="I253" s="91"/>
      <c r="J253" s="91"/>
      <c r="K253" s="91"/>
      <c r="L253" s="91"/>
      <c r="M253" s="91"/>
      <c r="N253" s="91"/>
      <c r="O253" s="91"/>
      <c r="P253" s="91"/>
      <c r="Q253" s="91"/>
      <c r="R253" s="91"/>
    </row>
    <row r="254" spans="2:18" s="2" customFormat="1" ht="15" customHeight="1">
      <c r="B254" s="91"/>
      <c r="C254" s="2" t="s">
        <v>741</v>
      </c>
      <c r="D254" s="91"/>
      <c r="E254" s="91"/>
      <c r="F254" s="91"/>
      <c r="G254" s="91"/>
      <c r="H254" s="91"/>
      <c r="I254" s="91"/>
      <c r="J254" s="91"/>
      <c r="K254" s="91"/>
      <c r="L254" s="91"/>
      <c r="M254" s="91"/>
      <c r="N254" s="91"/>
      <c r="O254" s="91"/>
      <c r="P254" s="91"/>
      <c r="Q254" s="91"/>
      <c r="R254" s="91"/>
    </row>
    <row r="255" spans="2:18" s="2" customFormat="1" ht="15" customHeight="1">
      <c r="B255" s="91"/>
      <c r="C255" s="270" t="s">
        <v>742</v>
      </c>
      <c r="D255" s="91"/>
      <c r="E255" s="91"/>
      <c r="F255" s="91"/>
      <c r="G255" s="91"/>
      <c r="H255" s="91"/>
      <c r="I255" s="91"/>
      <c r="J255" s="91"/>
      <c r="K255" s="91"/>
      <c r="L255" s="91"/>
      <c r="M255" s="91"/>
      <c r="N255" s="91"/>
      <c r="O255" s="91"/>
      <c r="P255" s="91"/>
      <c r="Q255" s="91"/>
      <c r="R255" s="91"/>
    </row>
    <row r="256" spans="2:18" s="2" customFormat="1" ht="15" customHeight="1">
      <c r="B256" s="91"/>
      <c r="C256" s="270" t="s">
        <v>743</v>
      </c>
      <c r="D256" s="270"/>
      <c r="E256" s="270"/>
      <c r="F256" s="270"/>
      <c r="G256" s="270"/>
      <c r="H256" s="91"/>
      <c r="I256" s="91"/>
      <c r="J256" s="91"/>
      <c r="K256" s="91"/>
      <c r="L256" s="91"/>
      <c r="M256" s="91"/>
      <c r="N256" s="91"/>
      <c r="O256" s="91"/>
    </row>
    <row r="257" spans="2:18" s="2" customFormat="1" ht="15" customHeight="1">
      <c r="B257" s="91"/>
      <c r="C257" s="91"/>
      <c r="D257" s="91"/>
      <c r="E257" s="91"/>
      <c r="F257" s="91"/>
      <c r="G257" s="91"/>
      <c r="H257" s="91"/>
      <c r="I257" s="91"/>
      <c r="J257" s="91"/>
      <c r="K257" s="91"/>
      <c r="L257" s="91"/>
      <c r="M257" s="91"/>
      <c r="N257" s="91"/>
      <c r="O257" s="91"/>
      <c r="Q257" s="91"/>
      <c r="R257" s="198"/>
    </row>
    <row r="258" spans="2:18">
      <c r="B258" s="2"/>
      <c r="C258" s="2"/>
      <c r="D258" s="2"/>
      <c r="E258" s="2"/>
      <c r="F258" s="2"/>
      <c r="G258" s="2"/>
      <c r="H258" s="2"/>
      <c r="I258" s="2"/>
      <c r="J258" s="2"/>
      <c r="K258" s="2"/>
      <c r="L258" s="2"/>
      <c r="M258" s="2"/>
      <c r="N258" s="2"/>
      <c r="O258" s="2"/>
      <c r="P258" s="91"/>
      <c r="Q258" s="91"/>
      <c r="R258" s="91"/>
    </row>
    <row r="259" spans="2:18">
      <c r="B259" s="2"/>
      <c r="C259" s="2"/>
      <c r="D259" s="2"/>
      <c r="E259" s="2"/>
      <c r="F259" s="2"/>
      <c r="G259" s="2"/>
      <c r="H259" s="2"/>
      <c r="I259" s="2"/>
      <c r="J259" s="2"/>
      <c r="K259" s="2"/>
      <c r="L259" s="2"/>
      <c r="M259" s="2"/>
      <c r="N259" s="2"/>
      <c r="O259" s="2"/>
      <c r="P259" s="91"/>
      <c r="Q259" s="91"/>
      <c r="R259" s="91"/>
    </row>
    <row r="260" spans="2:18">
      <c r="B260" s="2"/>
      <c r="C260" s="2"/>
      <c r="D260" s="2"/>
      <c r="E260" s="2"/>
      <c r="F260" s="2"/>
      <c r="G260" s="2"/>
      <c r="H260" s="2"/>
      <c r="I260" s="2"/>
      <c r="J260" s="2"/>
      <c r="K260" s="2"/>
      <c r="L260" s="2"/>
      <c r="M260" s="2"/>
      <c r="N260" s="2"/>
      <c r="O260" s="2"/>
      <c r="P260" s="91"/>
      <c r="Q260" s="91"/>
      <c r="R260" s="91"/>
    </row>
    <row r="261" spans="2:18" ht="18.75">
      <c r="B261" s="919" t="s">
        <v>2138</v>
      </c>
      <c r="C261" s="919"/>
      <c r="D261" s="919"/>
      <c r="E261" s="919"/>
      <c r="F261" s="919"/>
      <c r="G261" s="919"/>
      <c r="H261" s="919"/>
      <c r="I261" s="919"/>
      <c r="J261" s="919"/>
      <c r="K261" s="919"/>
      <c r="L261" s="919"/>
      <c r="M261" s="919"/>
      <c r="N261" s="919"/>
      <c r="O261" s="919"/>
      <c r="P261" s="919"/>
      <c r="Q261" s="919"/>
      <c r="R261" s="919"/>
    </row>
    <row r="262" spans="2:18">
      <c r="B262" s="2"/>
      <c r="C262" s="2"/>
      <c r="D262" s="272"/>
      <c r="E262" s="272"/>
      <c r="F262" s="1"/>
      <c r="G262" s="1"/>
      <c r="H262" s="1"/>
      <c r="I262" s="1"/>
      <c r="J262" s="1"/>
      <c r="K262" s="1"/>
      <c r="L262" s="1"/>
      <c r="M262" s="1"/>
      <c r="N262" s="1"/>
      <c r="O262" s="2"/>
      <c r="P262" s="91"/>
      <c r="Q262" s="91"/>
      <c r="R262" s="91"/>
    </row>
    <row r="263" spans="2:18">
      <c r="B263" s="2"/>
      <c r="C263" s="2"/>
      <c r="D263" s="2"/>
      <c r="E263" s="2"/>
      <c r="F263" s="2"/>
      <c r="G263" s="2"/>
      <c r="H263" s="2"/>
      <c r="I263" s="2"/>
      <c r="J263" s="2"/>
      <c r="K263" s="278"/>
      <c r="L263" s="2"/>
      <c r="M263" s="2"/>
      <c r="N263" s="2"/>
      <c r="O263" s="2"/>
      <c r="P263" s="91"/>
      <c r="Q263" s="91"/>
      <c r="R263" s="91"/>
    </row>
    <row r="264" spans="2:18" ht="20.100000000000001" customHeight="1">
      <c r="B264" s="445"/>
      <c r="C264" s="446" t="s">
        <v>2384</v>
      </c>
      <c r="D264" s="446"/>
      <c r="E264" s="446"/>
      <c r="F264" s="446"/>
      <c r="G264" s="446"/>
      <c r="H264" s="446"/>
      <c r="I264" s="446"/>
      <c r="J264" s="446"/>
      <c r="K264" s="446"/>
      <c r="L264" s="446"/>
      <c r="M264" s="445"/>
      <c r="N264" s="445"/>
      <c r="O264" s="445"/>
      <c r="P264" s="445"/>
      <c r="Q264" s="445"/>
      <c r="R264" s="445"/>
    </row>
    <row r="265" spans="2:18" ht="20.100000000000001" customHeight="1">
      <c r="B265" s="445"/>
      <c r="C265" s="446" t="s">
        <v>2136</v>
      </c>
      <c r="D265" s="446"/>
      <c r="E265" s="446"/>
      <c r="F265" s="446"/>
      <c r="G265" s="446"/>
      <c r="H265" s="446"/>
      <c r="I265" s="446"/>
      <c r="J265" s="446"/>
      <c r="K265" s="446"/>
      <c r="L265" s="446"/>
      <c r="M265" s="445"/>
      <c r="N265" s="445"/>
      <c r="O265" s="445"/>
      <c r="P265" s="445"/>
      <c r="Q265" s="445"/>
      <c r="R265" s="445"/>
    </row>
    <row r="266" spans="2:18">
      <c r="B266" s="91"/>
      <c r="C266" s="270"/>
      <c r="D266" s="270"/>
      <c r="E266" s="270"/>
      <c r="F266" s="270"/>
      <c r="G266" s="270"/>
      <c r="H266" s="270"/>
      <c r="I266" s="270"/>
      <c r="J266" s="270"/>
      <c r="K266" s="270"/>
      <c r="L266" s="838"/>
      <c r="M266" s="838"/>
      <c r="N266" s="838"/>
      <c r="O266" s="91"/>
      <c r="P266" s="91"/>
      <c r="Q266" s="91"/>
      <c r="R266" s="91"/>
    </row>
    <row r="267" spans="2:18">
      <c r="B267" s="91"/>
      <c r="C267" s="838" t="str">
        <f>IF(ISBLANK('02入力票（その２）'!$G$168),"年　　　月　　　日",'02入力票（その２）'!$G$168)</f>
        <v>年　　　月　　　日</v>
      </c>
      <c r="D267" s="838"/>
      <c r="E267" s="838"/>
      <c r="F267" s="91"/>
      <c r="G267" s="91"/>
      <c r="H267" s="91"/>
      <c r="I267" s="91"/>
      <c r="J267" s="91"/>
      <c r="K267" s="91"/>
      <c r="L267" s="932" t="s">
        <v>2144</v>
      </c>
      <c r="M267" s="932"/>
      <c r="N267" s="932"/>
      <c r="O267" s="91"/>
      <c r="P267" s="91"/>
      <c r="Q267" s="91"/>
      <c r="R267" s="91"/>
    </row>
    <row r="268" spans="2:18">
      <c r="B268" s="91"/>
      <c r="C268" s="91"/>
      <c r="D268" s="91"/>
      <c r="E268" s="91"/>
      <c r="F268" s="91"/>
      <c r="G268" s="91"/>
      <c r="H268" s="91"/>
      <c r="I268" s="91"/>
      <c r="J268" s="91"/>
      <c r="K268" s="91"/>
      <c r="L268" s="91"/>
      <c r="M268" s="91"/>
      <c r="N268" s="91"/>
      <c r="O268" s="91"/>
      <c r="P268" s="91"/>
      <c r="Q268" s="91"/>
      <c r="R268" s="91"/>
    </row>
    <row r="269" spans="2:18" ht="26.25" customHeight="1">
      <c r="B269" s="91"/>
      <c r="C269" s="627" t="s">
        <v>2452</v>
      </c>
      <c r="D269" s="628"/>
      <c r="E269" s="628"/>
      <c r="F269" s="628"/>
      <c r="G269" s="628"/>
      <c r="H269" s="628"/>
      <c r="I269" s="629"/>
      <c r="J269" s="626" t="s">
        <v>642</v>
      </c>
      <c r="K269" s="91"/>
      <c r="L269" s="91"/>
      <c r="M269" s="91"/>
      <c r="N269" s="91"/>
      <c r="O269" s="91"/>
      <c r="P269" s="91"/>
      <c r="Q269" s="91"/>
      <c r="R269" s="91"/>
    </row>
    <row r="270" spans="2:18" ht="36" customHeight="1">
      <c r="B270" s="91"/>
      <c r="C270" s="630"/>
      <c r="D270" s="631"/>
      <c r="E270" s="631"/>
      <c r="F270" s="631"/>
      <c r="G270" s="631"/>
      <c r="H270" s="631"/>
      <c r="I270" s="632"/>
      <c r="J270" s="626"/>
      <c r="K270" s="91"/>
      <c r="L270" s="91"/>
      <c r="M270" s="91"/>
      <c r="N270" s="91"/>
      <c r="O270" s="91"/>
      <c r="P270" s="91"/>
      <c r="Q270" s="91"/>
      <c r="R270" s="91"/>
    </row>
    <row r="271" spans="2:18">
      <c r="B271" s="91"/>
      <c r="C271" s="91"/>
      <c r="D271" s="91"/>
      <c r="E271" s="91"/>
      <c r="F271" s="91"/>
      <c r="G271" s="91"/>
      <c r="H271" s="91"/>
      <c r="I271" s="91"/>
      <c r="J271" s="91"/>
      <c r="K271" s="91"/>
      <c r="L271" s="91"/>
      <c r="M271" s="91"/>
      <c r="N271" s="91"/>
      <c r="O271" s="91"/>
      <c r="P271" s="91"/>
      <c r="Q271" s="91"/>
      <c r="R271" s="91"/>
    </row>
    <row r="272" spans="2:18">
      <c r="B272" s="91"/>
      <c r="C272" s="91"/>
      <c r="D272" s="832" t="s">
        <v>44</v>
      </c>
      <c r="E272" s="832"/>
      <c r="F272" s="208"/>
      <c r="G272" s="233" t="str">
        <f>CONCATENATE(G91,"　",L91)</f>
        <v>※　選択してください。　</v>
      </c>
      <c r="H272" s="91"/>
      <c r="I272" s="91"/>
      <c r="J272" s="91"/>
      <c r="K272" s="91"/>
      <c r="L272" s="91"/>
      <c r="M272" s="91"/>
      <c r="N272" s="91"/>
      <c r="O272" s="91"/>
      <c r="P272" s="91"/>
      <c r="Q272" s="91"/>
      <c r="R272" s="91"/>
    </row>
    <row r="273" spans="2:18">
      <c r="B273" s="91"/>
      <c r="C273" s="91"/>
      <c r="D273" s="90"/>
      <c r="E273" s="90"/>
      <c r="F273" s="208"/>
      <c r="G273" s="91"/>
      <c r="H273" s="91"/>
      <c r="I273" s="91"/>
      <c r="J273" s="91"/>
      <c r="K273" s="91"/>
      <c r="L273" s="91"/>
      <c r="M273" s="91"/>
      <c r="N273" s="91"/>
      <c r="O273" s="91"/>
      <c r="P273" s="91"/>
      <c r="Q273" s="91"/>
      <c r="R273" s="91"/>
    </row>
    <row r="274" spans="2:18">
      <c r="B274" s="91"/>
      <c r="C274" s="91"/>
      <c r="D274" s="832" t="s">
        <v>578</v>
      </c>
      <c r="E274" s="832"/>
      <c r="F274" s="208"/>
      <c r="G274" s="90" t="str">
        <f>G94</f>
        <v/>
      </c>
      <c r="H274" s="90"/>
      <c r="I274" s="90"/>
      <c r="J274" s="90"/>
      <c r="K274" s="90"/>
      <c r="L274" s="91"/>
      <c r="M274" s="91"/>
      <c r="N274" s="91"/>
      <c r="O274" s="91"/>
      <c r="P274" s="91"/>
      <c r="Q274" s="91"/>
      <c r="R274" s="91"/>
    </row>
    <row r="275" spans="2:18">
      <c r="B275" s="91"/>
      <c r="C275" s="91"/>
      <c r="D275" s="90"/>
      <c r="E275" s="90"/>
      <c r="F275" s="208"/>
      <c r="G275" s="228" t="str">
        <f>G97</f>
        <v/>
      </c>
      <c r="H275" s="90"/>
      <c r="I275" s="90"/>
      <c r="J275" s="90"/>
      <c r="K275" s="90"/>
      <c r="L275" s="91"/>
      <c r="M275" s="91"/>
      <c r="N275" s="91"/>
      <c r="O275" s="91"/>
      <c r="P275" s="91"/>
      <c r="Q275" s="91"/>
      <c r="R275" s="91"/>
    </row>
    <row r="276" spans="2:18">
      <c r="B276" s="91"/>
      <c r="C276" s="91"/>
      <c r="D276" s="832" t="s">
        <v>739</v>
      </c>
      <c r="E276" s="832"/>
      <c r="F276" s="208"/>
      <c r="G276" s="228" t="str">
        <f>J97</f>
        <v/>
      </c>
      <c r="H276" s="228"/>
      <c r="I276" s="90"/>
      <c r="J276" s="90"/>
      <c r="K276" s="255" t="s">
        <v>740</v>
      </c>
      <c r="L276" s="2"/>
      <c r="M276" s="91"/>
      <c r="N276" s="91"/>
      <c r="O276" s="91"/>
      <c r="P276" s="255"/>
      <c r="Q276" s="91"/>
      <c r="R276" s="91"/>
    </row>
    <row r="277" spans="2:18">
      <c r="B277" s="91"/>
      <c r="C277" s="91"/>
      <c r="D277" s="91"/>
      <c r="E277" s="91"/>
      <c r="F277" s="91"/>
      <c r="G277" s="2"/>
      <c r="H277" s="91"/>
      <c r="I277" s="91"/>
      <c r="J277" s="91"/>
      <c r="K277" s="91"/>
      <c r="L277" s="91"/>
      <c r="M277" s="91"/>
      <c r="N277" s="91"/>
      <c r="O277" s="91"/>
      <c r="P277" s="91"/>
      <c r="Q277" s="91"/>
      <c r="R277" s="91"/>
    </row>
    <row r="278" spans="2:18">
      <c r="B278" s="91"/>
      <c r="C278" s="91"/>
      <c r="D278" s="91"/>
      <c r="E278" s="91"/>
      <c r="F278" s="91"/>
      <c r="G278" s="91"/>
      <c r="H278" s="91"/>
      <c r="I278" s="91"/>
      <c r="J278" s="91"/>
      <c r="K278" s="91"/>
      <c r="L278" s="91"/>
      <c r="M278" s="91"/>
      <c r="N278" s="91"/>
      <c r="O278" s="91"/>
      <c r="P278" s="91"/>
      <c r="Q278" s="91"/>
      <c r="R278" s="91"/>
    </row>
    <row r="279" spans="2:18">
      <c r="B279" s="91"/>
      <c r="C279" s="2"/>
      <c r="D279" s="91"/>
      <c r="E279" s="91"/>
      <c r="F279" s="91"/>
      <c r="G279" s="91"/>
      <c r="H279" s="91"/>
      <c r="I279" s="91"/>
      <c r="J279" s="91"/>
      <c r="K279" s="91"/>
      <c r="L279" s="91"/>
      <c r="M279" s="91"/>
      <c r="N279" s="91"/>
      <c r="O279" s="91"/>
      <c r="P279" s="91"/>
      <c r="Q279" s="91"/>
      <c r="R279" s="91"/>
    </row>
    <row r="280" spans="2:18">
      <c r="B280" s="91"/>
      <c r="C280" s="270"/>
      <c r="D280" s="91"/>
      <c r="E280" s="91"/>
      <c r="F280" s="91"/>
      <c r="G280" s="91"/>
      <c r="H280" s="91"/>
      <c r="I280" s="91"/>
      <c r="J280" s="91"/>
      <c r="K280" s="91"/>
      <c r="L280" s="91"/>
      <c r="M280" s="91"/>
      <c r="N280" s="91"/>
      <c r="O280" s="91"/>
      <c r="P280" s="91"/>
      <c r="Q280" s="91"/>
      <c r="R280" s="91"/>
    </row>
    <row r="281" spans="2:18">
      <c r="B281" s="91"/>
      <c r="C281" s="270"/>
      <c r="D281" s="270"/>
      <c r="E281" s="270"/>
      <c r="F281" s="270"/>
      <c r="G281" s="270"/>
      <c r="H281" s="91"/>
      <c r="I281" s="91"/>
      <c r="J281" s="91"/>
      <c r="K281" s="91"/>
      <c r="L281" s="91"/>
      <c r="M281" s="91"/>
      <c r="N281" s="91"/>
      <c r="O281" s="91"/>
      <c r="P281" s="2"/>
      <c r="Q281" s="2"/>
      <c r="R281" s="2"/>
    </row>
    <row r="282" spans="2:18">
      <c r="B282" s="91"/>
      <c r="C282" s="91"/>
      <c r="D282" s="91"/>
      <c r="E282" s="91"/>
      <c r="F282" s="91"/>
      <c r="G282" s="91"/>
      <c r="H282" s="91"/>
      <c r="I282" s="91"/>
      <c r="J282" s="91"/>
      <c r="K282" s="91"/>
      <c r="L282" s="91"/>
      <c r="M282" s="91"/>
      <c r="N282" s="91"/>
      <c r="O282" s="91"/>
      <c r="P282" s="91"/>
      <c r="Q282" s="91"/>
      <c r="R282" s="91"/>
    </row>
    <row r="283" spans="2:18">
      <c r="B283" s="91" t="s">
        <v>744</v>
      </c>
      <c r="C283" s="91"/>
      <c r="D283" s="91"/>
      <c r="E283" s="91"/>
      <c r="F283" s="91"/>
      <c r="G283" s="91"/>
      <c r="H283" s="91"/>
      <c r="I283" s="91"/>
      <c r="J283" s="91"/>
      <c r="K283" s="91"/>
      <c r="L283" s="91"/>
      <c r="M283" s="91"/>
      <c r="N283" s="91"/>
      <c r="O283" s="91"/>
      <c r="P283" s="91"/>
      <c r="Q283" s="91"/>
      <c r="R283" s="91"/>
    </row>
    <row r="284" spans="2:18">
      <c r="B284" s="91"/>
      <c r="C284" s="91" t="s">
        <v>810</v>
      </c>
      <c r="D284" s="91" t="s">
        <v>811</v>
      </c>
      <c r="E284" s="91"/>
      <c r="F284" s="91"/>
      <c r="G284" s="91"/>
      <c r="H284" s="91"/>
      <c r="I284" s="91"/>
      <c r="J284" s="91"/>
      <c r="K284" s="91"/>
      <c r="L284" s="91"/>
      <c r="M284" s="91"/>
      <c r="N284" s="91"/>
      <c r="O284" s="91"/>
      <c r="P284" s="91"/>
      <c r="Q284" s="91"/>
      <c r="R284" s="91"/>
    </row>
    <row r="285" spans="2:18">
      <c r="B285" s="91"/>
      <c r="C285" s="288" t="s">
        <v>2453</v>
      </c>
      <c r="D285" s="91" t="s">
        <v>2454</v>
      </c>
      <c r="E285" s="91"/>
      <c r="F285" s="91"/>
      <c r="G285" s="91"/>
      <c r="H285" s="91"/>
      <c r="I285" s="91"/>
      <c r="J285" s="91"/>
      <c r="K285" s="91"/>
      <c r="L285" s="91"/>
      <c r="M285" s="91"/>
      <c r="N285" s="91"/>
      <c r="O285" s="91"/>
      <c r="P285" s="91"/>
      <c r="Q285" s="91"/>
      <c r="R285" s="91"/>
    </row>
    <row r="286" spans="2:18">
      <c r="B286" s="91"/>
      <c r="C286" s="288"/>
      <c r="D286" s="91"/>
      <c r="E286" s="91"/>
      <c r="F286" s="91"/>
      <c r="G286" s="91"/>
      <c r="H286" s="91"/>
      <c r="I286" s="91"/>
      <c r="J286" s="91"/>
      <c r="K286" s="91"/>
      <c r="L286" s="91"/>
      <c r="M286" s="91"/>
      <c r="N286" s="91"/>
      <c r="O286" s="91"/>
      <c r="P286" s="91"/>
      <c r="Q286" s="91"/>
      <c r="R286" s="91"/>
    </row>
    <row r="287" spans="2:18">
      <c r="B287" s="91"/>
      <c r="C287" s="288"/>
      <c r="D287" s="91"/>
      <c r="E287" s="91"/>
      <c r="F287" s="91"/>
      <c r="G287" s="91"/>
      <c r="H287" s="91"/>
      <c r="I287" s="91"/>
      <c r="J287" s="91"/>
      <c r="K287" s="91"/>
      <c r="L287" s="91"/>
      <c r="M287" s="91"/>
      <c r="N287" s="91"/>
      <c r="O287" s="91"/>
      <c r="P287" s="91"/>
      <c r="Q287" s="91"/>
      <c r="R287" s="91"/>
    </row>
    <row r="288" spans="2:18">
      <c r="B288" s="91"/>
      <c r="C288" s="288"/>
      <c r="D288" s="91"/>
      <c r="E288" s="91"/>
      <c r="F288" s="91"/>
      <c r="G288" s="91"/>
      <c r="H288" s="91"/>
      <c r="I288" s="91"/>
      <c r="J288" s="91"/>
      <c r="K288" s="91"/>
      <c r="L288" s="91"/>
      <c r="M288" s="91"/>
      <c r="N288" s="91"/>
      <c r="O288" s="91"/>
      <c r="P288" s="91"/>
      <c r="Q288" s="91"/>
      <c r="R288" s="91"/>
    </row>
    <row r="289" spans="2:18">
      <c r="B289" s="91"/>
      <c r="C289" s="288"/>
      <c r="D289" s="91"/>
      <c r="E289" s="91"/>
      <c r="F289" s="91"/>
      <c r="G289" s="91"/>
      <c r="H289" s="91"/>
      <c r="I289" s="91"/>
      <c r="J289" s="91"/>
      <c r="K289" s="91"/>
      <c r="L289" s="91"/>
      <c r="M289" s="91"/>
      <c r="N289" s="91"/>
      <c r="O289" s="91"/>
      <c r="P289" s="91"/>
      <c r="Q289" s="91"/>
      <c r="R289" s="91"/>
    </row>
    <row r="290" spans="2:18">
      <c r="B290" s="91"/>
      <c r="C290" s="288"/>
      <c r="D290" s="91"/>
      <c r="E290" s="91"/>
      <c r="F290" s="91"/>
      <c r="H290" s="91"/>
      <c r="I290" s="289"/>
      <c r="J290" s="91"/>
      <c r="K290" s="91"/>
      <c r="L290" s="91"/>
      <c r="M290" s="91"/>
      <c r="N290" s="91"/>
      <c r="O290" s="91"/>
      <c r="P290" s="91"/>
      <c r="Q290" s="91"/>
      <c r="R290" s="91"/>
    </row>
    <row r="291" spans="2:18">
      <c r="B291" s="91"/>
      <c r="C291" s="288"/>
      <c r="D291" s="91"/>
      <c r="E291" s="91"/>
      <c r="F291" s="91"/>
      <c r="G291" s="91"/>
      <c r="H291" s="91"/>
      <c r="I291" s="91"/>
      <c r="J291" s="91"/>
      <c r="K291" s="91"/>
      <c r="L291" s="91"/>
      <c r="M291" s="91"/>
      <c r="N291" s="91"/>
      <c r="O291" s="91"/>
      <c r="P291" s="91"/>
      <c r="Q291" s="91"/>
      <c r="R291" s="91"/>
    </row>
    <row r="292" spans="2:18">
      <c r="B292" s="91"/>
      <c r="C292" s="288"/>
      <c r="D292" s="91"/>
      <c r="E292" s="290"/>
      <c r="F292" s="91"/>
      <c r="G292" s="91"/>
      <c r="H292" s="91"/>
      <c r="I292" s="91"/>
      <c r="J292" s="91"/>
      <c r="K292" s="91"/>
      <c r="L292" s="91"/>
      <c r="M292" s="91"/>
      <c r="N292" s="91"/>
      <c r="O292" s="91"/>
      <c r="P292" s="91"/>
      <c r="Q292" s="91"/>
      <c r="R292" s="91"/>
    </row>
    <row r="293" spans="2:18">
      <c r="B293" s="91"/>
      <c r="C293" s="288"/>
      <c r="D293" s="91"/>
      <c r="E293" s="91"/>
      <c r="F293" s="91"/>
      <c r="G293" s="91"/>
      <c r="H293" s="91"/>
      <c r="I293" s="91"/>
      <c r="J293" s="91"/>
      <c r="K293" s="91"/>
      <c r="L293" s="91"/>
      <c r="M293" s="91"/>
      <c r="N293" s="91"/>
      <c r="O293" s="91"/>
      <c r="P293" s="91"/>
      <c r="Q293" s="91"/>
      <c r="R293" s="91"/>
    </row>
    <row r="294" spans="2:18">
      <c r="B294" s="91"/>
      <c r="C294" s="288"/>
      <c r="D294" s="91"/>
      <c r="E294" s="91"/>
      <c r="F294" s="91"/>
      <c r="G294" s="91"/>
      <c r="H294" s="91"/>
      <c r="I294" s="91"/>
      <c r="J294" s="91"/>
      <c r="K294" s="91"/>
      <c r="L294" s="91"/>
      <c r="M294" s="91"/>
      <c r="N294" s="91"/>
      <c r="O294" s="91"/>
      <c r="P294" s="91"/>
      <c r="Q294" s="91"/>
      <c r="R294" s="91"/>
    </row>
    <row r="295" spans="2:18">
      <c r="B295" s="91"/>
      <c r="C295" s="288"/>
      <c r="D295" s="288"/>
      <c r="E295" s="91"/>
      <c r="F295" s="91"/>
      <c r="G295" s="91"/>
      <c r="H295" s="91"/>
      <c r="I295" s="91"/>
      <c r="J295" s="91"/>
      <c r="K295" s="91"/>
      <c r="L295" s="91"/>
      <c r="M295" s="91"/>
      <c r="N295" s="91"/>
      <c r="O295" s="91"/>
      <c r="P295" s="91"/>
      <c r="Q295" s="91"/>
      <c r="R295" s="91"/>
    </row>
    <row r="296" spans="2:18">
      <c r="B296" s="91"/>
      <c r="C296" s="288"/>
      <c r="D296" s="288"/>
      <c r="E296" s="91"/>
      <c r="F296" s="91"/>
      <c r="G296" s="91"/>
      <c r="H296" s="91"/>
      <c r="I296" s="91"/>
      <c r="J296" s="91"/>
      <c r="K296" s="91"/>
      <c r="L296" s="91"/>
      <c r="M296" s="91"/>
      <c r="N296" s="91"/>
      <c r="O296" s="91"/>
      <c r="P296" s="91"/>
      <c r="Q296" s="91"/>
      <c r="R296" s="91"/>
    </row>
    <row r="297" spans="2:18">
      <c r="B297" s="91"/>
      <c r="C297" s="288" t="s">
        <v>810</v>
      </c>
      <c r="D297" s="288" t="s">
        <v>811</v>
      </c>
      <c r="E297" s="91"/>
      <c r="F297" s="91"/>
      <c r="G297" s="91"/>
      <c r="H297" s="91"/>
      <c r="I297" s="91"/>
      <c r="J297" s="91"/>
      <c r="K297" s="91"/>
      <c r="L297" s="91"/>
      <c r="M297" s="91"/>
      <c r="N297" s="91"/>
      <c r="O297" s="91"/>
      <c r="P297" s="91"/>
      <c r="Q297" s="91"/>
      <c r="R297" s="91"/>
    </row>
    <row r="298" spans="2:18">
      <c r="B298" s="91"/>
      <c r="C298" s="91"/>
      <c r="D298" s="91"/>
      <c r="E298" s="91"/>
      <c r="F298" s="91"/>
      <c r="G298" s="91"/>
      <c r="H298" s="91"/>
      <c r="I298" s="91"/>
      <c r="J298" s="91"/>
      <c r="K298" s="91"/>
      <c r="L298" s="91"/>
      <c r="M298" s="91"/>
      <c r="N298" s="91"/>
      <c r="O298" s="91"/>
      <c r="P298" s="91"/>
      <c r="Q298" s="91"/>
      <c r="R298" s="91"/>
    </row>
    <row r="299" spans="2:18">
      <c r="C299" s="3" t="s">
        <v>812</v>
      </c>
    </row>
    <row r="300" spans="2:18">
      <c r="C300" s="3" t="s">
        <v>813</v>
      </c>
    </row>
  </sheetData>
  <sheetProtection password="EDF1" sheet="1" selectLockedCells="1"/>
  <mergeCells count="437">
    <mergeCell ref="D52:D53"/>
    <mergeCell ref="C52:C53"/>
    <mergeCell ref="J1:K1"/>
    <mergeCell ref="B261:R261"/>
    <mergeCell ref="L266:N266"/>
    <mergeCell ref="C267:E267"/>
    <mergeCell ref="L267:N267"/>
    <mergeCell ref="D272:E272"/>
    <mergeCell ref="F197:G197"/>
    <mergeCell ref="F199:G199"/>
    <mergeCell ref="I204:K204"/>
    <mergeCell ref="F205:G205"/>
    <mergeCell ref="C180:Q180"/>
    <mergeCell ref="C181:Q181"/>
    <mergeCell ref="C182:Q182"/>
    <mergeCell ref="C183:Q183"/>
    <mergeCell ref="P187:R187"/>
    <mergeCell ref="P175:R176"/>
    <mergeCell ref="N176:O176"/>
    <mergeCell ref="B177:B178"/>
    <mergeCell ref="C177:C178"/>
    <mergeCell ref="D177:F178"/>
    <mergeCell ref="H177:M178"/>
    <mergeCell ref="N177:O177"/>
    <mergeCell ref="D274:E274"/>
    <mergeCell ref="D276:E276"/>
    <mergeCell ref="B185:R185"/>
    <mergeCell ref="B150:R150"/>
    <mergeCell ref="B111:R111"/>
    <mergeCell ref="B224:R224"/>
    <mergeCell ref="C242:E242"/>
    <mergeCell ref="D247:E247"/>
    <mergeCell ref="D249:E249"/>
    <mergeCell ref="D251:E251"/>
    <mergeCell ref="I214:J214"/>
    <mergeCell ref="I215:J215"/>
    <mergeCell ref="C226:E227"/>
    <mergeCell ref="F226:L227"/>
    <mergeCell ref="D232:D234"/>
    <mergeCell ref="F208:G208"/>
    <mergeCell ref="D209:E209"/>
    <mergeCell ref="F210:G210"/>
    <mergeCell ref="F212:G212"/>
    <mergeCell ref="F213:G213"/>
    <mergeCell ref="F214:G214"/>
    <mergeCell ref="F193:G193"/>
    <mergeCell ref="F195:G195"/>
    <mergeCell ref="G177:G178"/>
    <mergeCell ref="P177:R178"/>
    <mergeCell ref="N178:O178"/>
    <mergeCell ref="B175:B176"/>
    <mergeCell ref="C175:C176"/>
    <mergeCell ref="D175:F176"/>
    <mergeCell ref="G175:G176"/>
    <mergeCell ref="H175:M176"/>
    <mergeCell ref="N175:O175"/>
    <mergeCell ref="P171:R172"/>
    <mergeCell ref="N172:O172"/>
    <mergeCell ref="B173:B174"/>
    <mergeCell ref="C173:C174"/>
    <mergeCell ref="D173:F174"/>
    <mergeCell ref="G173:G174"/>
    <mergeCell ref="H173:M174"/>
    <mergeCell ref="N173:O173"/>
    <mergeCell ref="P173:R174"/>
    <mergeCell ref="N174:O174"/>
    <mergeCell ref="B171:B172"/>
    <mergeCell ref="C171:C172"/>
    <mergeCell ref="D171:F172"/>
    <mergeCell ref="G171:G172"/>
    <mergeCell ref="H171:M172"/>
    <mergeCell ref="N171:O171"/>
    <mergeCell ref="P167:R168"/>
    <mergeCell ref="N168:O168"/>
    <mergeCell ref="B169:B170"/>
    <mergeCell ref="C169:C170"/>
    <mergeCell ref="D169:F170"/>
    <mergeCell ref="G169:G170"/>
    <mergeCell ref="H169:M170"/>
    <mergeCell ref="N169:O169"/>
    <mergeCell ref="P169:R170"/>
    <mergeCell ref="N170:O170"/>
    <mergeCell ref="B167:B168"/>
    <mergeCell ref="C167:C168"/>
    <mergeCell ref="D167:F168"/>
    <mergeCell ref="G167:G168"/>
    <mergeCell ref="H167:M168"/>
    <mergeCell ref="N167:O167"/>
    <mergeCell ref="P163:R164"/>
    <mergeCell ref="N164:O164"/>
    <mergeCell ref="B165:B166"/>
    <mergeCell ref="C165:C166"/>
    <mergeCell ref="D165:F166"/>
    <mergeCell ref="G165:G166"/>
    <mergeCell ref="H165:M166"/>
    <mergeCell ref="N165:O165"/>
    <mergeCell ref="P165:R166"/>
    <mergeCell ref="N166:O166"/>
    <mergeCell ref="B163:B164"/>
    <mergeCell ref="C163:C164"/>
    <mergeCell ref="D163:F164"/>
    <mergeCell ref="G163:G164"/>
    <mergeCell ref="H163:M164"/>
    <mergeCell ref="N163:O163"/>
    <mergeCell ref="P159:R160"/>
    <mergeCell ref="N160:O160"/>
    <mergeCell ref="B161:B162"/>
    <mergeCell ref="C161:C162"/>
    <mergeCell ref="D161:F162"/>
    <mergeCell ref="G161:G162"/>
    <mergeCell ref="H161:M162"/>
    <mergeCell ref="N161:O161"/>
    <mergeCell ref="P161:R162"/>
    <mergeCell ref="N162:O162"/>
    <mergeCell ref="H158:M158"/>
    <mergeCell ref="N158:O158"/>
    <mergeCell ref="B159:B160"/>
    <mergeCell ref="C159:C160"/>
    <mergeCell ref="D159:F160"/>
    <mergeCell ref="G159:G160"/>
    <mergeCell ref="H159:M160"/>
    <mergeCell ref="N159:O159"/>
    <mergeCell ref="P155:R156"/>
    <mergeCell ref="H156:M156"/>
    <mergeCell ref="N156:O156"/>
    <mergeCell ref="B157:B158"/>
    <mergeCell ref="C157:C158"/>
    <mergeCell ref="D157:F158"/>
    <mergeCell ref="G157:G158"/>
    <mergeCell ref="H157:M157"/>
    <mergeCell ref="N157:O157"/>
    <mergeCell ref="P157:R158"/>
    <mergeCell ref="B155:B156"/>
    <mergeCell ref="C155:C156"/>
    <mergeCell ref="D155:F156"/>
    <mergeCell ref="G155:G156"/>
    <mergeCell ref="H155:M155"/>
    <mergeCell ref="N155:O155"/>
    <mergeCell ref="N146:Q146"/>
    <mergeCell ref="N147:Q147"/>
    <mergeCell ref="B153:B154"/>
    <mergeCell ref="C153:C154"/>
    <mergeCell ref="D153:F154"/>
    <mergeCell ref="G153:G154"/>
    <mergeCell ref="H153:M154"/>
    <mergeCell ref="N153:O153"/>
    <mergeCell ref="P153:R154"/>
    <mergeCell ref="N154:O154"/>
    <mergeCell ref="R127:R128"/>
    <mergeCell ref="N129:Q129"/>
    <mergeCell ref="N130:Q130"/>
    <mergeCell ref="N131:Q131"/>
    <mergeCell ref="N138:Q138"/>
    <mergeCell ref="N139:Q139"/>
    <mergeCell ref="N140:Q140"/>
    <mergeCell ref="N141:Q141"/>
    <mergeCell ref="K142:K145"/>
    <mergeCell ref="N142:Q142"/>
    <mergeCell ref="N143:Q143"/>
    <mergeCell ref="N144:Q144"/>
    <mergeCell ref="L145:M145"/>
    <mergeCell ref="N145:Q145"/>
    <mergeCell ref="R121:R122"/>
    <mergeCell ref="N123:Q123"/>
    <mergeCell ref="N124:Q124"/>
    <mergeCell ref="N125:Q125"/>
    <mergeCell ref="N113:Q113"/>
    <mergeCell ref="N114:Q114"/>
    <mergeCell ref="N115:Q115"/>
    <mergeCell ref="N116:Q116"/>
    <mergeCell ref="N117:Q117"/>
    <mergeCell ref="H118:H119"/>
    <mergeCell ref="I118:I119"/>
    <mergeCell ref="N118:Q118"/>
    <mergeCell ref="N119:Q119"/>
    <mergeCell ref="C112:E112"/>
    <mergeCell ref="C113:C130"/>
    <mergeCell ref="D113:F113"/>
    <mergeCell ref="G113:H113"/>
    <mergeCell ref="K113:K141"/>
    <mergeCell ref="L113:M113"/>
    <mergeCell ref="D132:G134"/>
    <mergeCell ref="H132:I134"/>
    <mergeCell ref="N120:Q120"/>
    <mergeCell ref="N121:Q122"/>
    <mergeCell ref="N132:Q132"/>
    <mergeCell ref="N133:Q133"/>
    <mergeCell ref="N134:Q134"/>
    <mergeCell ref="N135:Q135"/>
    <mergeCell ref="N136:Q136"/>
    <mergeCell ref="N137:Q137"/>
    <mergeCell ref="N126:Q126"/>
    <mergeCell ref="N127:Q128"/>
    <mergeCell ref="C106:E106"/>
    <mergeCell ref="G106:J106"/>
    <mergeCell ref="K106:L106"/>
    <mergeCell ref="M106:O106"/>
    <mergeCell ref="K107:L107"/>
    <mergeCell ref="M107:O107"/>
    <mergeCell ref="K102:L103"/>
    <mergeCell ref="C103:E103"/>
    <mergeCell ref="G103:J103"/>
    <mergeCell ref="M103:N103"/>
    <mergeCell ref="C105:E105"/>
    <mergeCell ref="G105:J105"/>
    <mergeCell ref="C99:E99"/>
    <mergeCell ref="G99:J99"/>
    <mergeCell ref="K99:L100"/>
    <mergeCell ref="M99:N99"/>
    <mergeCell ref="C101:E101"/>
    <mergeCell ref="G101:J101"/>
    <mergeCell ref="C93:E93"/>
    <mergeCell ref="C94:E94"/>
    <mergeCell ref="C96:E96"/>
    <mergeCell ref="G96:H96"/>
    <mergeCell ref="J96:M96"/>
    <mergeCell ref="N96:N97"/>
    <mergeCell ref="C97:E97"/>
    <mergeCell ref="G97:H97"/>
    <mergeCell ref="J97:M97"/>
    <mergeCell ref="C88:E88"/>
    <mergeCell ref="G88:H88"/>
    <mergeCell ref="C90:E90"/>
    <mergeCell ref="C91:E91"/>
    <mergeCell ref="Q75:R75"/>
    <mergeCell ref="D78:E78"/>
    <mergeCell ref="C83:E83"/>
    <mergeCell ref="C84:E84"/>
    <mergeCell ref="H77:J77"/>
    <mergeCell ref="H78:J78"/>
    <mergeCell ref="H79:J79"/>
    <mergeCell ref="H80:J80"/>
    <mergeCell ref="C85:H86"/>
    <mergeCell ref="I85:I86"/>
    <mergeCell ref="F69:H69"/>
    <mergeCell ref="J69:K69"/>
    <mergeCell ref="F70:H70"/>
    <mergeCell ref="J70:K70"/>
    <mergeCell ref="F71:H71"/>
    <mergeCell ref="F72:H72"/>
    <mergeCell ref="J72:K72"/>
    <mergeCell ref="F66:H66"/>
    <mergeCell ref="J66:K66"/>
    <mergeCell ref="F67:H67"/>
    <mergeCell ref="J67:K67"/>
    <mergeCell ref="F68:H68"/>
    <mergeCell ref="J68:K68"/>
    <mergeCell ref="J71:K71"/>
    <mergeCell ref="F63:H63"/>
    <mergeCell ref="J63:K63"/>
    <mergeCell ref="F64:H64"/>
    <mergeCell ref="J64:K64"/>
    <mergeCell ref="F65:H65"/>
    <mergeCell ref="J65:K65"/>
    <mergeCell ref="F60:H60"/>
    <mergeCell ref="J60:K60"/>
    <mergeCell ref="F61:H61"/>
    <mergeCell ref="J61:K61"/>
    <mergeCell ref="F62:H62"/>
    <mergeCell ref="J62:K62"/>
    <mergeCell ref="F58:H58"/>
    <mergeCell ref="J58:K58"/>
    <mergeCell ref="F59:H59"/>
    <mergeCell ref="J59:K59"/>
    <mergeCell ref="F54:H54"/>
    <mergeCell ref="J54:K54"/>
    <mergeCell ref="F55:H55"/>
    <mergeCell ref="J55:K55"/>
    <mergeCell ref="F56:H56"/>
    <mergeCell ref="J56:K56"/>
    <mergeCell ref="J47:K47"/>
    <mergeCell ref="F48:H48"/>
    <mergeCell ref="J48:K48"/>
    <mergeCell ref="F49:H49"/>
    <mergeCell ref="J49:K49"/>
    <mergeCell ref="F50:H50"/>
    <mergeCell ref="J50:K50"/>
    <mergeCell ref="F57:H57"/>
    <mergeCell ref="J57:K57"/>
    <mergeCell ref="B45:B46"/>
    <mergeCell ref="C45:C46"/>
    <mergeCell ref="D45:D46"/>
    <mergeCell ref="F45:H45"/>
    <mergeCell ref="J45:K45"/>
    <mergeCell ref="F46:H46"/>
    <mergeCell ref="J46:K46"/>
    <mergeCell ref="P40:R72"/>
    <mergeCell ref="F41:H41"/>
    <mergeCell ref="J41:K41"/>
    <mergeCell ref="F42:H42"/>
    <mergeCell ref="J42:K42"/>
    <mergeCell ref="F43:H43"/>
    <mergeCell ref="J43:K43"/>
    <mergeCell ref="F44:H44"/>
    <mergeCell ref="J44:K44"/>
    <mergeCell ref="F47:H47"/>
    <mergeCell ref="F51:H51"/>
    <mergeCell ref="J51:K51"/>
    <mergeCell ref="B52:B53"/>
    <mergeCell ref="F52:H52"/>
    <mergeCell ref="J52:K52"/>
    <mergeCell ref="F53:H53"/>
    <mergeCell ref="J53:K53"/>
    <mergeCell ref="J39:K39"/>
    <mergeCell ref="B40:B41"/>
    <mergeCell ref="C40:C41"/>
    <mergeCell ref="D40:D41"/>
    <mergeCell ref="F40:H40"/>
    <mergeCell ref="J40:K40"/>
    <mergeCell ref="Q33:R33"/>
    <mergeCell ref="E34:G34"/>
    <mergeCell ref="H34:L34"/>
    <mergeCell ref="B38:B39"/>
    <mergeCell ref="C38:D38"/>
    <mergeCell ref="E38:H39"/>
    <mergeCell ref="J38:K38"/>
    <mergeCell ref="L38:N38"/>
    <mergeCell ref="O38:O39"/>
    <mergeCell ref="P38:R39"/>
    <mergeCell ref="B33:D34"/>
    <mergeCell ref="F33:G33"/>
    <mergeCell ref="I33:J33"/>
    <mergeCell ref="K33:L33"/>
    <mergeCell ref="M33:N33"/>
    <mergeCell ref="O33:P33"/>
    <mergeCell ref="O30:Q30"/>
    <mergeCell ref="B31:C31"/>
    <mergeCell ref="D31:E31"/>
    <mergeCell ref="G31:H31"/>
    <mergeCell ref="M31:N31"/>
    <mergeCell ref="O31:Q31"/>
    <mergeCell ref="O28:Q28"/>
    <mergeCell ref="B29:C29"/>
    <mergeCell ref="D29:F29"/>
    <mergeCell ref="G29:H29"/>
    <mergeCell ref="I29:J29"/>
    <mergeCell ref="M29:N29"/>
    <mergeCell ref="O29:Q29"/>
    <mergeCell ref="B28:C28"/>
    <mergeCell ref="D28:F28"/>
    <mergeCell ref="G28:H28"/>
    <mergeCell ref="I28:J28"/>
    <mergeCell ref="K28:L31"/>
    <mergeCell ref="M28:N28"/>
    <mergeCell ref="B30:C30"/>
    <mergeCell ref="D30:F30"/>
    <mergeCell ref="G30:H30"/>
    <mergeCell ref="M30:N30"/>
    <mergeCell ref="B26:C26"/>
    <mergeCell ref="D26:J26"/>
    <mergeCell ref="K26:L26"/>
    <mergeCell ref="M26:R26"/>
    <mergeCell ref="B27:C27"/>
    <mergeCell ref="D27:J27"/>
    <mergeCell ref="K27:L27"/>
    <mergeCell ref="M27:R27"/>
    <mergeCell ref="P21:R21"/>
    <mergeCell ref="B24:C24"/>
    <mergeCell ref="D24:J24"/>
    <mergeCell ref="K24:L24"/>
    <mergeCell ref="M24:R24"/>
    <mergeCell ref="B25:C25"/>
    <mergeCell ref="D25:J25"/>
    <mergeCell ref="K25:L25"/>
    <mergeCell ref="M25:R25"/>
    <mergeCell ref="N19:O20"/>
    <mergeCell ref="Q19:R19"/>
    <mergeCell ref="I20:J20"/>
    <mergeCell ref="Q20:R20"/>
    <mergeCell ref="B21:C23"/>
    <mergeCell ref="D21:E21"/>
    <mergeCell ref="F21:G21"/>
    <mergeCell ref="H21:J21"/>
    <mergeCell ref="K21:L23"/>
    <mergeCell ref="N21:O21"/>
    <mergeCell ref="B19:C20"/>
    <mergeCell ref="D19:E20"/>
    <mergeCell ref="F19:G20"/>
    <mergeCell ref="I19:J19"/>
    <mergeCell ref="K19:L20"/>
    <mergeCell ref="M19:M20"/>
    <mergeCell ref="P15:R15"/>
    <mergeCell ref="B16:C16"/>
    <mergeCell ref="D16:J16"/>
    <mergeCell ref="K16:L16"/>
    <mergeCell ref="M16:R16"/>
    <mergeCell ref="B17:C18"/>
    <mergeCell ref="D17:J18"/>
    <mergeCell ref="K17:L18"/>
    <mergeCell ref="M17:R18"/>
    <mergeCell ref="M12:O12"/>
    <mergeCell ref="D13:E13"/>
    <mergeCell ref="F13:G13"/>
    <mergeCell ref="H13:I13"/>
    <mergeCell ref="J13:K13"/>
    <mergeCell ref="M13:O13"/>
    <mergeCell ref="M10:O10"/>
    <mergeCell ref="D11:E11"/>
    <mergeCell ref="F11:G11"/>
    <mergeCell ref="H11:I11"/>
    <mergeCell ref="J11:K11"/>
    <mergeCell ref="M11:O11"/>
    <mergeCell ref="H8:J9"/>
    <mergeCell ref="K8:L9"/>
    <mergeCell ref="B10:C13"/>
    <mergeCell ref="D10:E10"/>
    <mergeCell ref="F10:G10"/>
    <mergeCell ref="H10:I10"/>
    <mergeCell ref="J10:K10"/>
    <mergeCell ref="D12:E12"/>
    <mergeCell ref="F12:G12"/>
    <mergeCell ref="H12:I12"/>
    <mergeCell ref="J12:K12"/>
    <mergeCell ref="J244:J245"/>
    <mergeCell ref="C244:I245"/>
    <mergeCell ref="J269:J270"/>
    <mergeCell ref="C269:I270"/>
    <mergeCell ref="J188:J190"/>
    <mergeCell ref="C188:I190"/>
    <mergeCell ref="I2:K2"/>
    <mergeCell ref="L2:O2"/>
    <mergeCell ref="P2:R2"/>
    <mergeCell ref="B3:C4"/>
    <mergeCell ref="D3:E3"/>
    <mergeCell ref="F3:G3"/>
    <mergeCell ref="P3:R13"/>
    <mergeCell ref="D4:E4"/>
    <mergeCell ref="F4:G4"/>
    <mergeCell ref="B5:C7"/>
    <mergeCell ref="D5:F5"/>
    <mergeCell ref="D6:F6"/>
    <mergeCell ref="D7:F7"/>
    <mergeCell ref="B8:C9"/>
    <mergeCell ref="D8:F9"/>
    <mergeCell ref="G8:G9"/>
    <mergeCell ref="B2:D2"/>
    <mergeCell ref="E2:H2"/>
  </mergeCells>
  <phoneticPr fontId="2"/>
  <dataValidations count="3">
    <dataValidation type="list" allowBlank="1" showInputMessage="1" showErrorMessage="1" sqref="JD78:JE78 WVP983122:WVQ983122 WLT983122:WLU983122 WBX983122:WBY983122 VSB983122:VSC983122 VIF983122:VIG983122 UYJ983122:UYK983122 UON983122:UOO983122 UER983122:UES983122 TUV983122:TUW983122 TKZ983122:TLA983122 TBD983122:TBE983122 SRH983122:SRI983122 SHL983122:SHM983122 RXP983122:RXQ983122 RNT983122:RNU983122 RDX983122:RDY983122 QUB983122:QUC983122 QKF983122:QKG983122 QAJ983122:QAK983122 PQN983122:PQO983122 PGR983122:PGS983122 OWV983122:OWW983122 OMZ983122:ONA983122 ODD983122:ODE983122 NTH983122:NTI983122 NJL983122:NJM983122 MZP983122:MZQ983122 MPT983122:MPU983122 MFX983122:MFY983122 LWB983122:LWC983122 LMF983122:LMG983122 LCJ983122:LCK983122 KSN983122:KSO983122 KIR983122:KIS983122 JYV983122:JYW983122 JOZ983122:JPA983122 JFD983122:JFE983122 IVH983122:IVI983122 ILL983122:ILM983122 IBP983122:IBQ983122 HRT983122:HRU983122 HHX983122:HHY983122 GYB983122:GYC983122 GOF983122:GOG983122 GEJ983122:GEK983122 FUN983122:FUO983122 FKR983122:FKS983122 FAV983122:FAW983122 EQZ983122:ERA983122 EHD983122:EHE983122 DXH983122:DXI983122 DNL983122:DNM983122 DDP983122:DDQ983122 CTT983122:CTU983122 CJX983122:CJY983122 CAB983122:CAC983122 BQF983122:BQG983122 BGJ983122:BGK983122 AWN983122:AWO983122 AMR983122:AMS983122 ACV983122:ACW983122 SZ983122:TA983122 JD983122:JE983122 H983145:I983145 WVP917586:WVQ917586 WLT917586:WLU917586 WBX917586:WBY917586 VSB917586:VSC917586 VIF917586:VIG917586 UYJ917586:UYK917586 UON917586:UOO917586 UER917586:UES917586 TUV917586:TUW917586 TKZ917586:TLA917586 TBD917586:TBE917586 SRH917586:SRI917586 SHL917586:SHM917586 RXP917586:RXQ917586 RNT917586:RNU917586 RDX917586:RDY917586 QUB917586:QUC917586 QKF917586:QKG917586 QAJ917586:QAK917586 PQN917586:PQO917586 PGR917586:PGS917586 OWV917586:OWW917586 OMZ917586:ONA917586 ODD917586:ODE917586 NTH917586:NTI917586 NJL917586:NJM917586 MZP917586:MZQ917586 MPT917586:MPU917586 MFX917586:MFY917586 LWB917586:LWC917586 LMF917586:LMG917586 LCJ917586:LCK917586 KSN917586:KSO917586 KIR917586:KIS917586 JYV917586:JYW917586 JOZ917586:JPA917586 JFD917586:JFE917586 IVH917586:IVI917586 ILL917586:ILM917586 IBP917586:IBQ917586 HRT917586:HRU917586 HHX917586:HHY917586 GYB917586:GYC917586 GOF917586:GOG917586 GEJ917586:GEK917586 FUN917586:FUO917586 FKR917586:FKS917586 FAV917586:FAW917586 EQZ917586:ERA917586 EHD917586:EHE917586 DXH917586:DXI917586 DNL917586:DNM917586 DDP917586:DDQ917586 CTT917586:CTU917586 CJX917586:CJY917586 CAB917586:CAC917586 BQF917586:BQG917586 BGJ917586:BGK917586 AWN917586:AWO917586 AMR917586:AMS917586 ACV917586:ACW917586 SZ917586:TA917586 JD917586:JE917586 H917609:I917609 WVP852050:WVQ852050 WLT852050:WLU852050 WBX852050:WBY852050 VSB852050:VSC852050 VIF852050:VIG852050 UYJ852050:UYK852050 UON852050:UOO852050 UER852050:UES852050 TUV852050:TUW852050 TKZ852050:TLA852050 TBD852050:TBE852050 SRH852050:SRI852050 SHL852050:SHM852050 RXP852050:RXQ852050 RNT852050:RNU852050 RDX852050:RDY852050 QUB852050:QUC852050 QKF852050:QKG852050 QAJ852050:QAK852050 PQN852050:PQO852050 PGR852050:PGS852050 OWV852050:OWW852050 OMZ852050:ONA852050 ODD852050:ODE852050 NTH852050:NTI852050 NJL852050:NJM852050 MZP852050:MZQ852050 MPT852050:MPU852050 MFX852050:MFY852050 LWB852050:LWC852050 LMF852050:LMG852050 LCJ852050:LCK852050 KSN852050:KSO852050 KIR852050:KIS852050 JYV852050:JYW852050 JOZ852050:JPA852050 JFD852050:JFE852050 IVH852050:IVI852050 ILL852050:ILM852050 IBP852050:IBQ852050 HRT852050:HRU852050 HHX852050:HHY852050 GYB852050:GYC852050 GOF852050:GOG852050 GEJ852050:GEK852050 FUN852050:FUO852050 FKR852050:FKS852050 FAV852050:FAW852050 EQZ852050:ERA852050 EHD852050:EHE852050 DXH852050:DXI852050 DNL852050:DNM852050 DDP852050:DDQ852050 CTT852050:CTU852050 CJX852050:CJY852050 CAB852050:CAC852050 BQF852050:BQG852050 BGJ852050:BGK852050 AWN852050:AWO852050 AMR852050:AMS852050 ACV852050:ACW852050 SZ852050:TA852050 JD852050:JE852050 H852073:I852073 WVP786514:WVQ786514 WLT786514:WLU786514 WBX786514:WBY786514 VSB786514:VSC786514 VIF786514:VIG786514 UYJ786514:UYK786514 UON786514:UOO786514 UER786514:UES786514 TUV786514:TUW786514 TKZ786514:TLA786514 TBD786514:TBE786514 SRH786514:SRI786514 SHL786514:SHM786514 RXP786514:RXQ786514 RNT786514:RNU786514 RDX786514:RDY786514 QUB786514:QUC786514 QKF786514:QKG786514 QAJ786514:QAK786514 PQN786514:PQO786514 PGR786514:PGS786514 OWV786514:OWW786514 OMZ786514:ONA786514 ODD786514:ODE786514 NTH786514:NTI786514 NJL786514:NJM786514 MZP786514:MZQ786514 MPT786514:MPU786514 MFX786514:MFY786514 LWB786514:LWC786514 LMF786514:LMG786514 LCJ786514:LCK786514 KSN786514:KSO786514 KIR786514:KIS786514 JYV786514:JYW786514 JOZ786514:JPA786514 JFD786514:JFE786514 IVH786514:IVI786514 ILL786514:ILM786514 IBP786514:IBQ786514 HRT786514:HRU786514 HHX786514:HHY786514 GYB786514:GYC786514 GOF786514:GOG786514 GEJ786514:GEK786514 FUN786514:FUO786514 FKR786514:FKS786514 FAV786514:FAW786514 EQZ786514:ERA786514 EHD786514:EHE786514 DXH786514:DXI786514 DNL786514:DNM786514 DDP786514:DDQ786514 CTT786514:CTU786514 CJX786514:CJY786514 CAB786514:CAC786514 BQF786514:BQG786514 BGJ786514:BGK786514 AWN786514:AWO786514 AMR786514:AMS786514 ACV786514:ACW786514 SZ786514:TA786514 JD786514:JE786514 H786537:I786537 WVP720978:WVQ720978 WLT720978:WLU720978 WBX720978:WBY720978 VSB720978:VSC720978 VIF720978:VIG720978 UYJ720978:UYK720978 UON720978:UOO720978 UER720978:UES720978 TUV720978:TUW720978 TKZ720978:TLA720978 TBD720978:TBE720978 SRH720978:SRI720978 SHL720978:SHM720978 RXP720978:RXQ720978 RNT720978:RNU720978 RDX720978:RDY720978 QUB720978:QUC720978 QKF720978:QKG720978 QAJ720978:QAK720978 PQN720978:PQO720978 PGR720978:PGS720978 OWV720978:OWW720978 OMZ720978:ONA720978 ODD720978:ODE720978 NTH720978:NTI720978 NJL720978:NJM720978 MZP720978:MZQ720978 MPT720978:MPU720978 MFX720978:MFY720978 LWB720978:LWC720978 LMF720978:LMG720978 LCJ720978:LCK720978 KSN720978:KSO720978 KIR720978:KIS720978 JYV720978:JYW720978 JOZ720978:JPA720978 JFD720978:JFE720978 IVH720978:IVI720978 ILL720978:ILM720978 IBP720978:IBQ720978 HRT720978:HRU720978 HHX720978:HHY720978 GYB720978:GYC720978 GOF720978:GOG720978 GEJ720978:GEK720978 FUN720978:FUO720978 FKR720978:FKS720978 FAV720978:FAW720978 EQZ720978:ERA720978 EHD720978:EHE720978 DXH720978:DXI720978 DNL720978:DNM720978 DDP720978:DDQ720978 CTT720978:CTU720978 CJX720978:CJY720978 CAB720978:CAC720978 BQF720978:BQG720978 BGJ720978:BGK720978 AWN720978:AWO720978 AMR720978:AMS720978 ACV720978:ACW720978 SZ720978:TA720978 JD720978:JE720978 H721001:I721001 WVP655442:WVQ655442 WLT655442:WLU655442 WBX655442:WBY655442 VSB655442:VSC655442 VIF655442:VIG655442 UYJ655442:UYK655442 UON655442:UOO655442 UER655442:UES655442 TUV655442:TUW655442 TKZ655442:TLA655442 TBD655442:TBE655442 SRH655442:SRI655442 SHL655442:SHM655442 RXP655442:RXQ655442 RNT655442:RNU655442 RDX655442:RDY655442 QUB655442:QUC655442 QKF655442:QKG655442 QAJ655442:QAK655442 PQN655442:PQO655442 PGR655442:PGS655442 OWV655442:OWW655442 OMZ655442:ONA655442 ODD655442:ODE655442 NTH655442:NTI655442 NJL655442:NJM655442 MZP655442:MZQ655442 MPT655442:MPU655442 MFX655442:MFY655442 LWB655442:LWC655442 LMF655442:LMG655442 LCJ655442:LCK655442 KSN655442:KSO655442 KIR655442:KIS655442 JYV655442:JYW655442 JOZ655442:JPA655442 JFD655442:JFE655442 IVH655442:IVI655442 ILL655442:ILM655442 IBP655442:IBQ655442 HRT655442:HRU655442 HHX655442:HHY655442 GYB655442:GYC655442 GOF655442:GOG655442 GEJ655442:GEK655442 FUN655442:FUO655442 FKR655442:FKS655442 FAV655442:FAW655442 EQZ655442:ERA655442 EHD655442:EHE655442 DXH655442:DXI655442 DNL655442:DNM655442 DDP655442:DDQ655442 CTT655442:CTU655442 CJX655442:CJY655442 CAB655442:CAC655442 BQF655442:BQG655442 BGJ655442:BGK655442 AWN655442:AWO655442 AMR655442:AMS655442 ACV655442:ACW655442 SZ655442:TA655442 JD655442:JE655442 H655465:I655465 WVP589906:WVQ589906 WLT589906:WLU589906 WBX589906:WBY589906 VSB589906:VSC589906 VIF589906:VIG589906 UYJ589906:UYK589906 UON589906:UOO589906 UER589906:UES589906 TUV589906:TUW589906 TKZ589906:TLA589906 TBD589906:TBE589906 SRH589906:SRI589906 SHL589906:SHM589906 RXP589906:RXQ589906 RNT589906:RNU589906 RDX589906:RDY589906 QUB589906:QUC589906 QKF589906:QKG589906 QAJ589906:QAK589906 PQN589906:PQO589906 PGR589906:PGS589906 OWV589906:OWW589906 OMZ589906:ONA589906 ODD589906:ODE589906 NTH589906:NTI589906 NJL589906:NJM589906 MZP589906:MZQ589906 MPT589906:MPU589906 MFX589906:MFY589906 LWB589906:LWC589906 LMF589906:LMG589906 LCJ589906:LCK589906 KSN589906:KSO589906 KIR589906:KIS589906 JYV589906:JYW589906 JOZ589906:JPA589906 JFD589906:JFE589906 IVH589906:IVI589906 ILL589906:ILM589906 IBP589906:IBQ589906 HRT589906:HRU589906 HHX589906:HHY589906 GYB589906:GYC589906 GOF589906:GOG589906 GEJ589906:GEK589906 FUN589906:FUO589906 FKR589906:FKS589906 FAV589906:FAW589906 EQZ589906:ERA589906 EHD589906:EHE589906 DXH589906:DXI589906 DNL589906:DNM589906 DDP589906:DDQ589906 CTT589906:CTU589906 CJX589906:CJY589906 CAB589906:CAC589906 BQF589906:BQG589906 BGJ589906:BGK589906 AWN589906:AWO589906 AMR589906:AMS589906 ACV589906:ACW589906 SZ589906:TA589906 JD589906:JE589906 H589929:I589929 WVP524370:WVQ524370 WLT524370:WLU524370 WBX524370:WBY524370 VSB524370:VSC524370 VIF524370:VIG524370 UYJ524370:UYK524370 UON524370:UOO524370 UER524370:UES524370 TUV524370:TUW524370 TKZ524370:TLA524370 TBD524370:TBE524370 SRH524370:SRI524370 SHL524370:SHM524370 RXP524370:RXQ524370 RNT524370:RNU524370 RDX524370:RDY524370 QUB524370:QUC524370 QKF524370:QKG524370 QAJ524370:QAK524370 PQN524370:PQO524370 PGR524370:PGS524370 OWV524370:OWW524370 OMZ524370:ONA524370 ODD524370:ODE524370 NTH524370:NTI524370 NJL524370:NJM524370 MZP524370:MZQ524370 MPT524370:MPU524370 MFX524370:MFY524370 LWB524370:LWC524370 LMF524370:LMG524370 LCJ524370:LCK524370 KSN524370:KSO524370 KIR524370:KIS524370 JYV524370:JYW524370 JOZ524370:JPA524370 JFD524370:JFE524370 IVH524370:IVI524370 ILL524370:ILM524370 IBP524370:IBQ524370 HRT524370:HRU524370 HHX524370:HHY524370 GYB524370:GYC524370 GOF524370:GOG524370 GEJ524370:GEK524370 FUN524370:FUO524370 FKR524370:FKS524370 FAV524370:FAW524370 EQZ524370:ERA524370 EHD524370:EHE524370 DXH524370:DXI524370 DNL524370:DNM524370 DDP524370:DDQ524370 CTT524370:CTU524370 CJX524370:CJY524370 CAB524370:CAC524370 BQF524370:BQG524370 BGJ524370:BGK524370 AWN524370:AWO524370 AMR524370:AMS524370 ACV524370:ACW524370 SZ524370:TA524370 JD524370:JE524370 H524393:I524393 WVP458834:WVQ458834 WLT458834:WLU458834 WBX458834:WBY458834 VSB458834:VSC458834 VIF458834:VIG458834 UYJ458834:UYK458834 UON458834:UOO458834 UER458834:UES458834 TUV458834:TUW458834 TKZ458834:TLA458834 TBD458834:TBE458834 SRH458834:SRI458834 SHL458834:SHM458834 RXP458834:RXQ458834 RNT458834:RNU458834 RDX458834:RDY458834 QUB458834:QUC458834 QKF458834:QKG458834 QAJ458834:QAK458834 PQN458834:PQO458834 PGR458834:PGS458834 OWV458834:OWW458834 OMZ458834:ONA458834 ODD458834:ODE458834 NTH458834:NTI458834 NJL458834:NJM458834 MZP458834:MZQ458834 MPT458834:MPU458834 MFX458834:MFY458834 LWB458834:LWC458834 LMF458834:LMG458834 LCJ458834:LCK458834 KSN458834:KSO458834 KIR458834:KIS458834 JYV458834:JYW458834 JOZ458834:JPA458834 JFD458834:JFE458834 IVH458834:IVI458834 ILL458834:ILM458834 IBP458834:IBQ458834 HRT458834:HRU458834 HHX458834:HHY458834 GYB458834:GYC458834 GOF458834:GOG458834 GEJ458834:GEK458834 FUN458834:FUO458834 FKR458834:FKS458834 FAV458834:FAW458834 EQZ458834:ERA458834 EHD458834:EHE458834 DXH458834:DXI458834 DNL458834:DNM458834 DDP458834:DDQ458834 CTT458834:CTU458834 CJX458834:CJY458834 CAB458834:CAC458834 BQF458834:BQG458834 BGJ458834:BGK458834 AWN458834:AWO458834 AMR458834:AMS458834 ACV458834:ACW458834 SZ458834:TA458834 JD458834:JE458834 H458857:I458857 WVP393298:WVQ393298 WLT393298:WLU393298 WBX393298:WBY393298 VSB393298:VSC393298 VIF393298:VIG393298 UYJ393298:UYK393298 UON393298:UOO393298 UER393298:UES393298 TUV393298:TUW393298 TKZ393298:TLA393298 TBD393298:TBE393298 SRH393298:SRI393298 SHL393298:SHM393298 RXP393298:RXQ393298 RNT393298:RNU393298 RDX393298:RDY393298 QUB393298:QUC393298 QKF393298:QKG393298 QAJ393298:QAK393298 PQN393298:PQO393298 PGR393298:PGS393298 OWV393298:OWW393298 OMZ393298:ONA393298 ODD393298:ODE393298 NTH393298:NTI393298 NJL393298:NJM393298 MZP393298:MZQ393298 MPT393298:MPU393298 MFX393298:MFY393298 LWB393298:LWC393298 LMF393298:LMG393298 LCJ393298:LCK393298 KSN393298:KSO393298 KIR393298:KIS393298 JYV393298:JYW393298 JOZ393298:JPA393298 JFD393298:JFE393298 IVH393298:IVI393298 ILL393298:ILM393298 IBP393298:IBQ393298 HRT393298:HRU393298 HHX393298:HHY393298 GYB393298:GYC393298 GOF393298:GOG393298 GEJ393298:GEK393298 FUN393298:FUO393298 FKR393298:FKS393298 FAV393298:FAW393298 EQZ393298:ERA393298 EHD393298:EHE393298 DXH393298:DXI393298 DNL393298:DNM393298 DDP393298:DDQ393298 CTT393298:CTU393298 CJX393298:CJY393298 CAB393298:CAC393298 BQF393298:BQG393298 BGJ393298:BGK393298 AWN393298:AWO393298 AMR393298:AMS393298 ACV393298:ACW393298 SZ393298:TA393298 JD393298:JE393298 H393321:I393321 WVP327762:WVQ327762 WLT327762:WLU327762 WBX327762:WBY327762 VSB327762:VSC327762 VIF327762:VIG327762 UYJ327762:UYK327762 UON327762:UOO327762 UER327762:UES327762 TUV327762:TUW327762 TKZ327762:TLA327762 TBD327762:TBE327762 SRH327762:SRI327762 SHL327762:SHM327762 RXP327762:RXQ327762 RNT327762:RNU327762 RDX327762:RDY327762 QUB327762:QUC327762 QKF327762:QKG327762 QAJ327762:QAK327762 PQN327762:PQO327762 PGR327762:PGS327762 OWV327762:OWW327762 OMZ327762:ONA327762 ODD327762:ODE327762 NTH327762:NTI327762 NJL327762:NJM327762 MZP327762:MZQ327762 MPT327762:MPU327762 MFX327762:MFY327762 LWB327762:LWC327762 LMF327762:LMG327762 LCJ327762:LCK327762 KSN327762:KSO327762 KIR327762:KIS327762 JYV327762:JYW327762 JOZ327762:JPA327762 JFD327762:JFE327762 IVH327762:IVI327762 ILL327762:ILM327762 IBP327762:IBQ327762 HRT327762:HRU327762 HHX327762:HHY327762 GYB327762:GYC327762 GOF327762:GOG327762 GEJ327762:GEK327762 FUN327762:FUO327762 FKR327762:FKS327762 FAV327762:FAW327762 EQZ327762:ERA327762 EHD327762:EHE327762 DXH327762:DXI327762 DNL327762:DNM327762 DDP327762:DDQ327762 CTT327762:CTU327762 CJX327762:CJY327762 CAB327762:CAC327762 BQF327762:BQG327762 BGJ327762:BGK327762 AWN327762:AWO327762 AMR327762:AMS327762 ACV327762:ACW327762 SZ327762:TA327762 JD327762:JE327762 H327785:I327785 WVP262226:WVQ262226 WLT262226:WLU262226 WBX262226:WBY262226 VSB262226:VSC262226 VIF262226:VIG262226 UYJ262226:UYK262226 UON262226:UOO262226 UER262226:UES262226 TUV262226:TUW262226 TKZ262226:TLA262226 TBD262226:TBE262226 SRH262226:SRI262226 SHL262226:SHM262226 RXP262226:RXQ262226 RNT262226:RNU262226 RDX262226:RDY262226 QUB262226:QUC262226 QKF262226:QKG262226 QAJ262226:QAK262226 PQN262226:PQO262226 PGR262226:PGS262226 OWV262226:OWW262226 OMZ262226:ONA262226 ODD262226:ODE262226 NTH262226:NTI262226 NJL262226:NJM262226 MZP262226:MZQ262226 MPT262226:MPU262226 MFX262226:MFY262226 LWB262226:LWC262226 LMF262226:LMG262226 LCJ262226:LCK262226 KSN262226:KSO262226 KIR262226:KIS262226 JYV262226:JYW262226 JOZ262226:JPA262226 JFD262226:JFE262226 IVH262226:IVI262226 ILL262226:ILM262226 IBP262226:IBQ262226 HRT262226:HRU262226 HHX262226:HHY262226 GYB262226:GYC262226 GOF262226:GOG262226 GEJ262226:GEK262226 FUN262226:FUO262226 FKR262226:FKS262226 FAV262226:FAW262226 EQZ262226:ERA262226 EHD262226:EHE262226 DXH262226:DXI262226 DNL262226:DNM262226 DDP262226:DDQ262226 CTT262226:CTU262226 CJX262226:CJY262226 CAB262226:CAC262226 BQF262226:BQG262226 BGJ262226:BGK262226 AWN262226:AWO262226 AMR262226:AMS262226 ACV262226:ACW262226 SZ262226:TA262226 JD262226:JE262226 H262249:I262249 WVP196690:WVQ196690 WLT196690:WLU196690 WBX196690:WBY196690 VSB196690:VSC196690 VIF196690:VIG196690 UYJ196690:UYK196690 UON196690:UOO196690 UER196690:UES196690 TUV196690:TUW196690 TKZ196690:TLA196690 TBD196690:TBE196690 SRH196690:SRI196690 SHL196690:SHM196690 RXP196690:RXQ196690 RNT196690:RNU196690 RDX196690:RDY196690 QUB196690:QUC196690 QKF196690:QKG196690 QAJ196690:QAK196690 PQN196690:PQO196690 PGR196690:PGS196690 OWV196690:OWW196690 OMZ196690:ONA196690 ODD196690:ODE196690 NTH196690:NTI196690 NJL196690:NJM196690 MZP196690:MZQ196690 MPT196690:MPU196690 MFX196690:MFY196690 LWB196690:LWC196690 LMF196690:LMG196690 LCJ196690:LCK196690 KSN196690:KSO196690 KIR196690:KIS196690 JYV196690:JYW196690 JOZ196690:JPA196690 JFD196690:JFE196690 IVH196690:IVI196690 ILL196690:ILM196690 IBP196690:IBQ196690 HRT196690:HRU196690 HHX196690:HHY196690 GYB196690:GYC196690 GOF196690:GOG196690 GEJ196690:GEK196690 FUN196690:FUO196690 FKR196690:FKS196690 FAV196690:FAW196690 EQZ196690:ERA196690 EHD196690:EHE196690 DXH196690:DXI196690 DNL196690:DNM196690 DDP196690:DDQ196690 CTT196690:CTU196690 CJX196690:CJY196690 CAB196690:CAC196690 BQF196690:BQG196690 BGJ196690:BGK196690 AWN196690:AWO196690 AMR196690:AMS196690 ACV196690:ACW196690 SZ196690:TA196690 JD196690:JE196690 H196713:I196713 WVP131154:WVQ131154 WLT131154:WLU131154 WBX131154:WBY131154 VSB131154:VSC131154 VIF131154:VIG131154 UYJ131154:UYK131154 UON131154:UOO131154 UER131154:UES131154 TUV131154:TUW131154 TKZ131154:TLA131154 TBD131154:TBE131154 SRH131154:SRI131154 SHL131154:SHM131154 RXP131154:RXQ131154 RNT131154:RNU131154 RDX131154:RDY131154 QUB131154:QUC131154 QKF131154:QKG131154 QAJ131154:QAK131154 PQN131154:PQO131154 PGR131154:PGS131154 OWV131154:OWW131154 OMZ131154:ONA131154 ODD131154:ODE131154 NTH131154:NTI131154 NJL131154:NJM131154 MZP131154:MZQ131154 MPT131154:MPU131154 MFX131154:MFY131154 LWB131154:LWC131154 LMF131154:LMG131154 LCJ131154:LCK131154 KSN131154:KSO131154 KIR131154:KIS131154 JYV131154:JYW131154 JOZ131154:JPA131154 JFD131154:JFE131154 IVH131154:IVI131154 ILL131154:ILM131154 IBP131154:IBQ131154 HRT131154:HRU131154 HHX131154:HHY131154 GYB131154:GYC131154 GOF131154:GOG131154 GEJ131154:GEK131154 FUN131154:FUO131154 FKR131154:FKS131154 FAV131154:FAW131154 EQZ131154:ERA131154 EHD131154:EHE131154 DXH131154:DXI131154 DNL131154:DNM131154 DDP131154:DDQ131154 CTT131154:CTU131154 CJX131154:CJY131154 CAB131154:CAC131154 BQF131154:BQG131154 BGJ131154:BGK131154 AWN131154:AWO131154 AMR131154:AMS131154 ACV131154:ACW131154 SZ131154:TA131154 JD131154:JE131154 H131177:I131177 WVP65618:WVQ65618 WLT65618:WLU65618 WBX65618:WBY65618 VSB65618:VSC65618 VIF65618:VIG65618 UYJ65618:UYK65618 UON65618:UOO65618 UER65618:UES65618 TUV65618:TUW65618 TKZ65618:TLA65618 TBD65618:TBE65618 SRH65618:SRI65618 SHL65618:SHM65618 RXP65618:RXQ65618 RNT65618:RNU65618 RDX65618:RDY65618 QUB65618:QUC65618 QKF65618:QKG65618 QAJ65618:QAK65618 PQN65618:PQO65618 PGR65618:PGS65618 OWV65618:OWW65618 OMZ65618:ONA65618 ODD65618:ODE65618 NTH65618:NTI65618 NJL65618:NJM65618 MZP65618:MZQ65618 MPT65618:MPU65618 MFX65618:MFY65618 LWB65618:LWC65618 LMF65618:LMG65618 LCJ65618:LCK65618 KSN65618:KSO65618 KIR65618:KIS65618 JYV65618:JYW65618 JOZ65618:JPA65618 JFD65618:JFE65618 IVH65618:IVI65618 ILL65618:ILM65618 IBP65618:IBQ65618 HRT65618:HRU65618 HHX65618:HHY65618 GYB65618:GYC65618 GOF65618:GOG65618 GEJ65618:GEK65618 FUN65618:FUO65618 FKR65618:FKS65618 FAV65618:FAW65618 EQZ65618:ERA65618 EHD65618:EHE65618 DXH65618:DXI65618 DNL65618:DNM65618 DDP65618:DDQ65618 CTT65618:CTU65618 CJX65618:CJY65618 CAB65618:CAC65618 BQF65618:BQG65618 BGJ65618:BGK65618 AWN65618:AWO65618 AMR65618:AMS65618 ACV65618:ACW65618 SZ65618:TA65618 JD65618:JE65618 H65641:I65641 WVP78:WVQ78 WLT78:WLU78 WBX78:WBY78 VSB78:VSC78 VIF78:VIG78 UYJ78:UYK78 UON78:UOO78 UER78:UES78 TUV78:TUW78 TKZ78:TLA78 TBD78:TBE78 SRH78:SRI78 SHL78:SHM78 RXP78:RXQ78 RNT78:RNU78 RDX78:RDY78 QUB78:QUC78 QKF78:QKG78 QAJ78:QAK78 PQN78:PQO78 PGR78:PGS78 OWV78:OWW78 OMZ78:ONA78 ODD78:ODE78 NTH78:NTI78 NJL78:NJM78 MZP78:MZQ78 MPT78:MPU78 MFX78:MFY78 LWB78:LWC78 LMF78:LMG78 LCJ78:LCK78 KSN78:KSO78 KIR78:KIS78 JYV78:JYW78 JOZ78:JPA78 JFD78:JFE78 IVH78:IVI78 ILL78:ILM78 IBP78:IBQ78 HRT78:HRU78 HHX78:HHY78 GYB78:GYC78 GOF78:GOG78 GEJ78:GEK78 FUN78:FUO78 FKR78:FKS78 FAV78:FAW78 EQZ78:ERA78 EHD78:EHE78 DXH78:DXI78 DNL78:DNM78 DDP78:DDQ78 CTT78:CTU78 CJX78:CJY78 CAB78:CAC78 BQF78:BQG78 BGJ78:BGK78 AWN78:AWO78 AMR78:AMS78 ACV78:ACW78 SZ78:TA78" xr:uid="{00000000-0002-0000-0200-000000000000}">
      <formula1>$C$284:$C$297</formula1>
    </dataValidation>
    <dataValidation type="list" allowBlank="1" showInputMessage="1" showErrorMessage="1" sqref="WVJ983083:WVJ983115 B40:B72 WLN983083:WLN983115 WBR983083:WBR983115 VRV983083:VRV983115 VHZ983083:VHZ983115 UYD983083:UYD983115 UOH983083:UOH983115 UEL983083:UEL983115 TUP983083:TUP983115 TKT983083:TKT983115 TAX983083:TAX983115 SRB983083:SRB983115 SHF983083:SHF983115 RXJ983083:RXJ983115 RNN983083:RNN983115 RDR983083:RDR983115 QTV983083:QTV983115 QJZ983083:QJZ983115 QAD983083:QAD983115 PQH983083:PQH983115 PGL983083:PGL983115 OWP983083:OWP983115 OMT983083:OMT983115 OCX983083:OCX983115 NTB983083:NTB983115 NJF983083:NJF983115 MZJ983083:MZJ983115 MPN983083:MPN983115 MFR983083:MFR983115 LVV983083:LVV983115 LLZ983083:LLZ983115 LCD983083:LCD983115 KSH983083:KSH983115 KIL983083:KIL983115 JYP983083:JYP983115 JOT983083:JOT983115 JEX983083:JEX983115 IVB983083:IVB983115 ILF983083:ILF983115 IBJ983083:IBJ983115 HRN983083:HRN983115 HHR983083:HHR983115 GXV983083:GXV983115 GNZ983083:GNZ983115 GED983083:GED983115 FUH983083:FUH983115 FKL983083:FKL983115 FAP983083:FAP983115 EQT983083:EQT983115 EGX983083:EGX983115 DXB983083:DXB983115 DNF983083:DNF983115 DDJ983083:DDJ983115 CTN983083:CTN983115 CJR983083:CJR983115 BZV983083:BZV983115 BPZ983083:BPZ983115 BGD983083:BGD983115 AWH983083:AWH983115 AML983083:AML983115 ACP983083:ACP983115 ST983083:ST983115 IX983083:IX983115 B983106:B983138 WVJ917547:WVJ917579 WLN917547:WLN917579 WBR917547:WBR917579 VRV917547:VRV917579 VHZ917547:VHZ917579 UYD917547:UYD917579 UOH917547:UOH917579 UEL917547:UEL917579 TUP917547:TUP917579 TKT917547:TKT917579 TAX917547:TAX917579 SRB917547:SRB917579 SHF917547:SHF917579 RXJ917547:RXJ917579 RNN917547:RNN917579 RDR917547:RDR917579 QTV917547:QTV917579 QJZ917547:QJZ917579 QAD917547:QAD917579 PQH917547:PQH917579 PGL917547:PGL917579 OWP917547:OWP917579 OMT917547:OMT917579 OCX917547:OCX917579 NTB917547:NTB917579 NJF917547:NJF917579 MZJ917547:MZJ917579 MPN917547:MPN917579 MFR917547:MFR917579 LVV917547:LVV917579 LLZ917547:LLZ917579 LCD917547:LCD917579 KSH917547:KSH917579 KIL917547:KIL917579 JYP917547:JYP917579 JOT917547:JOT917579 JEX917547:JEX917579 IVB917547:IVB917579 ILF917547:ILF917579 IBJ917547:IBJ917579 HRN917547:HRN917579 HHR917547:HHR917579 GXV917547:GXV917579 GNZ917547:GNZ917579 GED917547:GED917579 FUH917547:FUH917579 FKL917547:FKL917579 FAP917547:FAP917579 EQT917547:EQT917579 EGX917547:EGX917579 DXB917547:DXB917579 DNF917547:DNF917579 DDJ917547:DDJ917579 CTN917547:CTN917579 CJR917547:CJR917579 BZV917547:BZV917579 BPZ917547:BPZ917579 BGD917547:BGD917579 AWH917547:AWH917579 AML917547:AML917579 ACP917547:ACP917579 ST917547:ST917579 IX917547:IX917579 B917570:B917602 WVJ852011:WVJ852043 WLN852011:WLN852043 WBR852011:WBR852043 VRV852011:VRV852043 VHZ852011:VHZ852043 UYD852011:UYD852043 UOH852011:UOH852043 UEL852011:UEL852043 TUP852011:TUP852043 TKT852011:TKT852043 TAX852011:TAX852043 SRB852011:SRB852043 SHF852011:SHF852043 RXJ852011:RXJ852043 RNN852011:RNN852043 RDR852011:RDR852043 QTV852011:QTV852043 QJZ852011:QJZ852043 QAD852011:QAD852043 PQH852011:PQH852043 PGL852011:PGL852043 OWP852011:OWP852043 OMT852011:OMT852043 OCX852011:OCX852043 NTB852011:NTB852043 NJF852011:NJF852043 MZJ852011:MZJ852043 MPN852011:MPN852043 MFR852011:MFR852043 LVV852011:LVV852043 LLZ852011:LLZ852043 LCD852011:LCD852043 KSH852011:KSH852043 KIL852011:KIL852043 JYP852011:JYP852043 JOT852011:JOT852043 JEX852011:JEX852043 IVB852011:IVB852043 ILF852011:ILF852043 IBJ852011:IBJ852043 HRN852011:HRN852043 HHR852011:HHR852043 GXV852011:GXV852043 GNZ852011:GNZ852043 GED852011:GED852043 FUH852011:FUH852043 FKL852011:FKL852043 FAP852011:FAP852043 EQT852011:EQT852043 EGX852011:EGX852043 DXB852011:DXB852043 DNF852011:DNF852043 DDJ852011:DDJ852043 CTN852011:CTN852043 CJR852011:CJR852043 BZV852011:BZV852043 BPZ852011:BPZ852043 BGD852011:BGD852043 AWH852011:AWH852043 AML852011:AML852043 ACP852011:ACP852043 ST852011:ST852043 IX852011:IX852043 B852034:B852066 WVJ786475:WVJ786507 WLN786475:WLN786507 WBR786475:WBR786507 VRV786475:VRV786507 VHZ786475:VHZ786507 UYD786475:UYD786507 UOH786475:UOH786507 UEL786475:UEL786507 TUP786475:TUP786507 TKT786475:TKT786507 TAX786475:TAX786507 SRB786475:SRB786507 SHF786475:SHF786507 RXJ786475:RXJ786507 RNN786475:RNN786507 RDR786475:RDR786507 QTV786475:QTV786507 QJZ786475:QJZ786507 QAD786475:QAD786507 PQH786475:PQH786507 PGL786475:PGL786507 OWP786475:OWP786507 OMT786475:OMT786507 OCX786475:OCX786507 NTB786475:NTB786507 NJF786475:NJF786507 MZJ786475:MZJ786507 MPN786475:MPN786507 MFR786475:MFR786507 LVV786475:LVV786507 LLZ786475:LLZ786507 LCD786475:LCD786507 KSH786475:KSH786507 KIL786475:KIL786507 JYP786475:JYP786507 JOT786475:JOT786507 JEX786475:JEX786507 IVB786475:IVB786507 ILF786475:ILF786507 IBJ786475:IBJ786507 HRN786475:HRN786507 HHR786475:HHR786507 GXV786475:GXV786507 GNZ786475:GNZ786507 GED786475:GED786507 FUH786475:FUH786507 FKL786475:FKL786507 FAP786475:FAP786507 EQT786475:EQT786507 EGX786475:EGX786507 DXB786475:DXB786507 DNF786475:DNF786507 DDJ786475:DDJ786507 CTN786475:CTN786507 CJR786475:CJR786507 BZV786475:BZV786507 BPZ786475:BPZ786507 BGD786475:BGD786507 AWH786475:AWH786507 AML786475:AML786507 ACP786475:ACP786507 ST786475:ST786507 IX786475:IX786507 B786498:B786530 WVJ720939:WVJ720971 WLN720939:WLN720971 WBR720939:WBR720971 VRV720939:VRV720971 VHZ720939:VHZ720971 UYD720939:UYD720971 UOH720939:UOH720971 UEL720939:UEL720971 TUP720939:TUP720971 TKT720939:TKT720971 TAX720939:TAX720971 SRB720939:SRB720971 SHF720939:SHF720971 RXJ720939:RXJ720971 RNN720939:RNN720971 RDR720939:RDR720971 QTV720939:QTV720971 QJZ720939:QJZ720971 QAD720939:QAD720971 PQH720939:PQH720971 PGL720939:PGL720971 OWP720939:OWP720971 OMT720939:OMT720971 OCX720939:OCX720971 NTB720939:NTB720971 NJF720939:NJF720971 MZJ720939:MZJ720971 MPN720939:MPN720971 MFR720939:MFR720971 LVV720939:LVV720971 LLZ720939:LLZ720971 LCD720939:LCD720971 KSH720939:KSH720971 KIL720939:KIL720971 JYP720939:JYP720971 JOT720939:JOT720971 JEX720939:JEX720971 IVB720939:IVB720971 ILF720939:ILF720971 IBJ720939:IBJ720971 HRN720939:HRN720971 HHR720939:HHR720971 GXV720939:GXV720971 GNZ720939:GNZ720971 GED720939:GED720971 FUH720939:FUH720971 FKL720939:FKL720971 FAP720939:FAP720971 EQT720939:EQT720971 EGX720939:EGX720971 DXB720939:DXB720971 DNF720939:DNF720971 DDJ720939:DDJ720971 CTN720939:CTN720971 CJR720939:CJR720971 BZV720939:BZV720971 BPZ720939:BPZ720971 BGD720939:BGD720971 AWH720939:AWH720971 AML720939:AML720971 ACP720939:ACP720971 ST720939:ST720971 IX720939:IX720971 B720962:B720994 WVJ655403:WVJ655435 WLN655403:WLN655435 WBR655403:WBR655435 VRV655403:VRV655435 VHZ655403:VHZ655435 UYD655403:UYD655435 UOH655403:UOH655435 UEL655403:UEL655435 TUP655403:TUP655435 TKT655403:TKT655435 TAX655403:TAX655435 SRB655403:SRB655435 SHF655403:SHF655435 RXJ655403:RXJ655435 RNN655403:RNN655435 RDR655403:RDR655435 QTV655403:QTV655435 QJZ655403:QJZ655435 QAD655403:QAD655435 PQH655403:PQH655435 PGL655403:PGL655435 OWP655403:OWP655435 OMT655403:OMT655435 OCX655403:OCX655435 NTB655403:NTB655435 NJF655403:NJF655435 MZJ655403:MZJ655435 MPN655403:MPN655435 MFR655403:MFR655435 LVV655403:LVV655435 LLZ655403:LLZ655435 LCD655403:LCD655435 KSH655403:KSH655435 KIL655403:KIL655435 JYP655403:JYP655435 JOT655403:JOT655435 JEX655403:JEX655435 IVB655403:IVB655435 ILF655403:ILF655435 IBJ655403:IBJ655435 HRN655403:HRN655435 HHR655403:HHR655435 GXV655403:GXV655435 GNZ655403:GNZ655435 GED655403:GED655435 FUH655403:FUH655435 FKL655403:FKL655435 FAP655403:FAP655435 EQT655403:EQT655435 EGX655403:EGX655435 DXB655403:DXB655435 DNF655403:DNF655435 DDJ655403:DDJ655435 CTN655403:CTN655435 CJR655403:CJR655435 BZV655403:BZV655435 BPZ655403:BPZ655435 BGD655403:BGD655435 AWH655403:AWH655435 AML655403:AML655435 ACP655403:ACP655435 ST655403:ST655435 IX655403:IX655435 B655426:B655458 WVJ589867:WVJ589899 WLN589867:WLN589899 WBR589867:WBR589899 VRV589867:VRV589899 VHZ589867:VHZ589899 UYD589867:UYD589899 UOH589867:UOH589899 UEL589867:UEL589899 TUP589867:TUP589899 TKT589867:TKT589899 TAX589867:TAX589899 SRB589867:SRB589899 SHF589867:SHF589899 RXJ589867:RXJ589899 RNN589867:RNN589899 RDR589867:RDR589899 QTV589867:QTV589899 QJZ589867:QJZ589899 QAD589867:QAD589899 PQH589867:PQH589899 PGL589867:PGL589899 OWP589867:OWP589899 OMT589867:OMT589899 OCX589867:OCX589899 NTB589867:NTB589899 NJF589867:NJF589899 MZJ589867:MZJ589899 MPN589867:MPN589899 MFR589867:MFR589899 LVV589867:LVV589899 LLZ589867:LLZ589899 LCD589867:LCD589899 KSH589867:KSH589899 KIL589867:KIL589899 JYP589867:JYP589899 JOT589867:JOT589899 JEX589867:JEX589899 IVB589867:IVB589899 ILF589867:ILF589899 IBJ589867:IBJ589899 HRN589867:HRN589899 HHR589867:HHR589899 GXV589867:GXV589899 GNZ589867:GNZ589899 GED589867:GED589899 FUH589867:FUH589899 FKL589867:FKL589899 FAP589867:FAP589899 EQT589867:EQT589899 EGX589867:EGX589899 DXB589867:DXB589899 DNF589867:DNF589899 DDJ589867:DDJ589899 CTN589867:CTN589899 CJR589867:CJR589899 BZV589867:BZV589899 BPZ589867:BPZ589899 BGD589867:BGD589899 AWH589867:AWH589899 AML589867:AML589899 ACP589867:ACP589899 ST589867:ST589899 IX589867:IX589899 B589890:B589922 WVJ524331:WVJ524363 WLN524331:WLN524363 WBR524331:WBR524363 VRV524331:VRV524363 VHZ524331:VHZ524363 UYD524331:UYD524363 UOH524331:UOH524363 UEL524331:UEL524363 TUP524331:TUP524363 TKT524331:TKT524363 TAX524331:TAX524363 SRB524331:SRB524363 SHF524331:SHF524363 RXJ524331:RXJ524363 RNN524331:RNN524363 RDR524331:RDR524363 QTV524331:QTV524363 QJZ524331:QJZ524363 QAD524331:QAD524363 PQH524331:PQH524363 PGL524331:PGL524363 OWP524331:OWP524363 OMT524331:OMT524363 OCX524331:OCX524363 NTB524331:NTB524363 NJF524331:NJF524363 MZJ524331:MZJ524363 MPN524331:MPN524363 MFR524331:MFR524363 LVV524331:LVV524363 LLZ524331:LLZ524363 LCD524331:LCD524363 KSH524331:KSH524363 KIL524331:KIL524363 JYP524331:JYP524363 JOT524331:JOT524363 JEX524331:JEX524363 IVB524331:IVB524363 ILF524331:ILF524363 IBJ524331:IBJ524363 HRN524331:HRN524363 HHR524331:HHR524363 GXV524331:GXV524363 GNZ524331:GNZ524363 GED524331:GED524363 FUH524331:FUH524363 FKL524331:FKL524363 FAP524331:FAP524363 EQT524331:EQT524363 EGX524331:EGX524363 DXB524331:DXB524363 DNF524331:DNF524363 DDJ524331:DDJ524363 CTN524331:CTN524363 CJR524331:CJR524363 BZV524331:BZV524363 BPZ524331:BPZ524363 BGD524331:BGD524363 AWH524331:AWH524363 AML524331:AML524363 ACP524331:ACP524363 ST524331:ST524363 IX524331:IX524363 B524354:B524386 WVJ458795:WVJ458827 WLN458795:WLN458827 WBR458795:WBR458827 VRV458795:VRV458827 VHZ458795:VHZ458827 UYD458795:UYD458827 UOH458795:UOH458827 UEL458795:UEL458827 TUP458795:TUP458827 TKT458795:TKT458827 TAX458795:TAX458827 SRB458795:SRB458827 SHF458795:SHF458827 RXJ458795:RXJ458827 RNN458795:RNN458827 RDR458795:RDR458827 QTV458795:QTV458827 QJZ458795:QJZ458827 QAD458795:QAD458827 PQH458795:PQH458827 PGL458795:PGL458827 OWP458795:OWP458827 OMT458795:OMT458827 OCX458795:OCX458827 NTB458795:NTB458827 NJF458795:NJF458827 MZJ458795:MZJ458827 MPN458795:MPN458827 MFR458795:MFR458827 LVV458795:LVV458827 LLZ458795:LLZ458827 LCD458795:LCD458827 KSH458795:KSH458827 KIL458795:KIL458827 JYP458795:JYP458827 JOT458795:JOT458827 JEX458795:JEX458827 IVB458795:IVB458827 ILF458795:ILF458827 IBJ458795:IBJ458827 HRN458795:HRN458827 HHR458795:HHR458827 GXV458795:GXV458827 GNZ458795:GNZ458827 GED458795:GED458827 FUH458795:FUH458827 FKL458795:FKL458827 FAP458795:FAP458827 EQT458795:EQT458827 EGX458795:EGX458827 DXB458795:DXB458827 DNF458795:DNF458827 DDJ458795:DDJ458827 CTN458795:CTN458827 CJR458795:CJR458827 BZV458795:BZV458827 BPZ458795:BPZ458827 BGD458795:BGD458827 AWH458795:AWH458827 AML458795:AML458827 ACP458795:ACP458827 ST458795:ST458827 IX458795:IX458827 B458818:B458850 WVJ393259:WVJ393291 WLN393259:WLN393291 WBR393259:WBR393291 VRV393259:VRV393291 VHZ393259:VHZ393291 UYD393259:UYD393291 UOH393259:UOH393291 UEL393259:UEL393291 TUP393259:TUP393291 TKT393259:TKT393291 TAX393259:TAX393291 SRB393259:SRB393291 SHF393259:SHF393291 RXJ393259:RXJ393291 RNN393259:RNN393291 RDR393259:RDR393291 QTV393259:QTV393291 QJZ393259:QJZ393291 QAD393259:QAD393291 PQH393259:PQH393291 PGL393259:PGL393291 OWP393259:OWP393291 OMT393259:OMT393291 OCX393259:OCX393291 NTB393259:NTB393291 NJF393259:NJF393291 MZJ393259:MZJ393291 MPN393259:MPN393291 MFR393259:MFR393291 LVV393259:LVV393291 LLZ393259:LLZ393291 LCD393259:LCD393291 KSH393259:KSH393291 KIL393259:KIL393291 JYP393259:JYP393291 JOT393259:JOT393291 JEX393259:JEX393291 IVB393259:IVB393291 ILF393259:ILF393291 IBJ393259:IBJ393291 HRN393259:HRN393291 HHR393259:HHR393291 GXV393259:GXV393291 GNZ393259:GNZ393291 GED393259:GED393291 FUH393259:FUH393291 FKL393259:FKL393291 FAP393259:FAP393291 EQT393259:EQT393291 EGX393259:EGX393291 DXB393259:DXB393291 DNF393259:DNF393291 DDJ393259:DDJ393291 CTN393259:CTN393291 CJR393259:CJR393291 BZV393259:BZV393291 BPZ393259:BPZ393291 BGD393259:BGD393291 AWH393259:AWH393291 AML393259:AML393291 ACP393259:ACP393291 ST393259:ST393291 IX393259:IX393291 B393282:B393314 WVJ327723:WVJ327755 WLN327723:WLN327755 WBR327723:WBR327755 VRV327723:VRV327755 VHZ327723:VHZ327755 UYD327723:UYD327755 UOH327723:UOH327755 UEL327723:UEL327755 TUP327723:TUP327755 TKT327723:TKT327755 TAX327723:TAX327755 SRB327723:SRB327755 SHF327723:SHF327755 RXJ327723:RXJ327755 RNN327723:RNN327755 RDR327723:RDR327755 QTV327723:QTV327755 QJZ327723:QJZ327755 QAD327723:QAD327755 PQH327723:PQH327755 PGL327723:PGL327755 OWP327723:OWP327755 OMT327723:OMT327755 OCX327723:OCX327755 NTB327723:NTB327755 NJF327723:NJF327755 MZJ327723:MZJ327755 MPN327723:MPN327755 MFR327723:MFR327755 LVV327723:LVV327755 LLZ327723:LLZ327755 LCD327723:LCD327755 KSH327723:KSH327755 KIL327723:KIL327755 JYP327723:JYP327755 JOT327723:JOT327755 JEX327723:JEX327755 IVB327723:IVB327755 ILF327723:ILF327755 IBJ327723:IBJ327755 HRN327723:HRN327755 HHR327723:HHR327755 GXV327723:GXV327755 GNZ327723:GNZ327755 GED327723:GED327755 FUH327723:FUH327755 FKL327723:FKL327755 FAP327723:FAP327755 EQT327723:EQT327755 EGX327723:EGX327755 DXB327723:DXB327755 DNF327723:DNF327755 DDJ327723:DDJ327755 CTN327723:CTN327755 CJR327723:CJR327755 BZV327723:BZV327755 BPZ327723:BPZ327755 BGD327723:BGD327755 AWH327723:AWH327755 AML327723:AML327755 ACP327723:ACP327755 ST327723:ST327755 IX327723:IX327755 B327746:B327778 WVJ262187:WVJ262219 WLN262187:WLN262219 WBR262187:WBR262219 VRV262187:VRV262219 VHZ262187:VHZ262219 UYD262187:UYD262219 UOH262187:UOH262219 UEL262187:UEL262219 TUP262187:TUP262219 TKT262187:TKT262219 TAX262187:TAX262219 SRB262187:SRB262219 SHF262187:SHF262219 RXJ262187:RXJ262219 RNN262187:RNN262219 RDR262187:RDR262219 QTV262187:QTV262219 QJZ262187:QJZ262219 QAD262187:QAD262219 PQH262187:PQH262219 PGL262187:PGL262219 OWP262187:OWP262219 OMT262187:OMT262219 OCX262187:OCX262219 NTB262187:NTB262219 NJF262187:NJF262219 MZJ262187:MZJ262219 MPN262187:MPN262219 MFR262187:MFR262219 LVV262187:LVV262219 LLZ262187:LLZ262219 LCD262187:LCD262219 KSH262187:KSH262219 KIL262187:KIL262219 JYP262187:JYP262219 JOT262187:JOT262219 JEX262187:JEX262219 IVB262187:IVB262219 ILF262187:ILF262219 IBJ262187:IBJ262219 HRN262187:HRN262219 HHR262187:HHR262219 GXV262187:GXV262219 GNZ262187:GNZ262219 GED262187:GED262219 FUH262187:FUH262219 FKL262187:FKL262219 FAP262187:FAP262219 EQT262187:EQT262219 EGX262187:EGX262219 DXB262187:DXB262219 DNF262187:DNF262219 DDJ262187:DDJ262219 CTN262187:CTN262219 CJR262187:CJR262219 BZV262187:BZV262219 BPZ262187:BPZ262219 BGD262187:BGD262219 AWH262187:AWH262219 AML262187:AML262219 ACP262187:ACP262219 ST262187:ST262219 IX262187:IX262219 B262210:B262242 WVJ196651:WVJ196683 WLN196651:WLN196683 WBR196651:WBR196683 VRV196651:VRV196683 VHZ196651:VHZ196683 UYD196651:UYD196683 UOH196651:UOH196683 UEL196651:UEL196683 TUP196651:TUP196683 TKT196651:TKT196683 TAX196651:TAX196683 SRB196651:SRB196683 SHF196651:SHF196683 RXJ196651:RXJ196683 RNN196651:RNN196683 RDR196651:RDR196683 QTV196651:QTV196683 QJZ196651:QJZ196683 QAD196651:QAD196683 PQH196651:PQH196683 PGL196651:PGL196683 OWP196651:OWP196683 OMT196651:OMT196683 OCX196651:OCX196683 NTB196651:NTB196683 NJF196651:NJF196683 MZJ196651:MZJ196683 MPN196651:MPN196683 MFR196651:MFR196683 LVV196651:LVV196683 LLZ196651:LLZ196683 LCD196651:LCD196683 KSH196651:KSH196683 KIL196651:KIL196683 JYP196651:JYP196683 JOT196651:JOT196683 JEX196651:JEX196683 IVB196651:IVB196683 ILF196651:ILF196683 IBJ196651:IBJ196683 HRN196651:HRN196683 HHR196651:HHR196683 GXV196651:GXV196683 GNZ196651:GNZ196683 GED196651:GED196683 FUH196651:FUH196683 FKL196651:FKL196683 FAP196651:FAP196683 EQT196651:EQT196683 EGX196651:EGX196683 DXB196651:DXB196683 DNF196651:DNF196683 DDJ196651:DDJ196683 CTN196651:CTN196683 CJR196651:CJR196683 BZV196651:BZV196683 BPZ196651:BPZ196683 BGD196651:BGD196683 AWH196651:AWH196683 AML196651:AML196683 ACP196651:ACP196683 ST196651:ST196683 IX196651:IX196683 B196674:B196706 WVJ131115:WVJ131147 WLN131115:WLN131147 WBR131115:WBR131147 VRV131115:VRV131147 VHZ131115:VHZ131147 UYD131115:UYD131147 UOH131115:UOH131147 UEL131115:UEL131147 TUP131115:TUP131147 TKT131115:TKT131147 TAX131115:TAX131147 SRB131115:SRB131147 SHF131115:SHF131147 RXJ131115:RXJ131147 RNN131115:RNN131147 RDR131115:RDR131147 QTV131115:QTV131147 QJZ131115:QJZ131147 QAD131115:QAD131147 PQH131115:PQH131147 PGL131115:PGL131147 OWP131115:OWP131147 OMT131115:OMT131147 OCX131115:OCX131147 NTB131115:NTB131147 NJF131115:NJF131147 MZJ131115:MZJ131147 MPN131115:MPN131147 MFR131115:MFR131147 LVV131115:LVV131147 LLZ131115:LLZ131147 LCD131115:LCD131147 KSH131115:KSH131147 KIL131115:KIL131147 JYP131115:JYP131147 JOT131115:JOT131147 JEX131115:JEX131147 IVB131115:IVB131147 ILF131115:ILF131147 IBJ131115:IBJ131147 HRN131115:HRN131147 HHR131115:HHR131147 GXV131115:GXV131147 GNZ131115:GNZ131147 GED131115:GED131147 FUH131115:FUH131147 FKL131115:FKL131147 FAP131115:FAP131147 EQT131115:EQT131147 EGX131115:EGX131147 DXB131115:DXB131147 DNF131115:DNF131147 DDJ131115:DDJ131147 CTN131115:CTN131147 CJR131115:CJR131147 BZV131115:BZV131147 BPZ131115:BPZ131147 BGD131115:BGD131147 AWH131115:AWH131147 AML131115:AML131147 ACP131115:ACP131147 ST131115:ST131147 IX131115:IX131147 B131138:B131170 WVJ65579:WVJ65611 WLN65579:WLN65611 WBR65579:WBR65611 VRV65579:VRV65611 VHZ65579:VHZ65611 UYD65579:UYD65611 UOH65579:UOH65611 UEL65579:UEL65611 TUP65579:TUP65611 TKT65579:TKT65611 TAX65579:TAX65611 SRB65579:SRB65611 SHF65579:SHF65611 RXJ65579:RXJ65611 RNN65579:RNN65611 RDR65579:RDR65611 QTV65579:QTV65611 QJZ65579:QJZ65611 QAD65579:QAD65611 PQH65579:PQH65611 PGL65579:PGL65611 OWP65579:OWP65611 OMT65579:OMT65611 OCX65579:OCX65611 NTB65579:NTB65611 NJF65579:NJF65611 MZJ65579:MZJ65611 MPN65579:MPN65611 MFR65579:MFR65611 LVV65579:LVV65611 LLZ65579:LLZ65611 LCD65579:LCD65611 KSH65579:KSH65611 KIL65579:KIL65611 JYP65579:JYP65611 JOT65579:JOT65611 JEX65579:JEX65611 IVB65579:IVB65611 ILF65579:ILF65611 IBJ65579:IBJ65611 HRN65579:HRN65611 HHR65579:HHR65611 GXV65579:GXV65611 GNZ65579:GNZ65611 GED65579:GED65611 FUH65579:FUH65611 FKL65579:FKL65611 FAP65579:FAP65611 EQT65579:EQT65611 EGX65579:EGX65611 DXB65579:DXB65611 DNF65579:DNF65611 DDJ65579:DDJ65611 CTN65579:CTN65611 CJR65579:CJR65611 BZV65579:BZV65611 BPZ65579:BPZ65611 BGD65579:BGD65611 AWH65579:AWH65611 AML65579:AML65611 ACP65579:ACP65611 ST65579:ST65611 IX65579:IX65611 B65602:B65634 WVJ40:WVJ72 WLN40:WLN72 WBR40:WBR72 VRV40:VRV72 VHZ40:VHZ72 UYD40:UYD72 UOH40:UOH72 UEL40:UEL72 TUP40:TUP72 TKT40:TKT72 TAX40:TAX72 SRB40:SRB72 SHF40:SHF72 RXJ40:RXJ72 RNN40:RNN72 RDR40:RDR72 QTV40:QTV72 QJZ40:QJZ72 QAD40:QAD72 PQH40:PQH72 PGL40:PGL72 OWP40:OWP72 OMT40:OMT72 OCX40:OCX72 NTB40:NTB72 NJF40:NJF72 MZJ40:MZJ72 MPN40:MPN72 MFR40:MFR72 LVV40:LVV72 LLZ40:LLZ72 LCD40:LCD72 KSH40:KSH72 KIL40:KIL72 JYP40:JYP72 JOT40:JOT72 JEX40:JEX72 IVB40:IVB72 ILF40:ILF72 IBJ40:IBJ72 HRN40:HRN72 HHR40:HHR72 GXV40:GXV72 GNZ40:GNZ72 GED40:GED72 FUH40:FUH72 FKL40:FKL72 FAP40:FAP72 EQT40:EQT72 EGX40:EGX72 DXB40:DXB72 DNF40:DNF72 DDJ40:DDJ72 CTN40:CTN72 CJR40:CJR72 BZV40:BZV72 BPZ40:BPZ72 BGD40:BGD72 AWH40:AWH72 AML40:AML72 ACP40:ACP72 ST40:ST72 IX40:IX72" xr:uid="{00000000-0002-0000-0200-000001000000}">
      <formula1>$C$299:$C$300</formula1>
    </dataValidation>
    <dataValidation type="list" imeMode="halfAlpha" allowBlank="1" showInputMessage="1" showErrorMessage="1" sqref="D40:D52 D54:D71" xr:uid="{00000000-0002-0000-0200-000002000000}">
      <formula1>"1,2"</formula1>
    </dataValidation>
  </dataValidations>
  <printOptions horizontalCentered="1"/>
  <pageMargins left="0.43307086614173229" right="0.15748031496062992" top="0.98425196850393704" bottom="0.59055118110236227" header="0.51181102362204722" footer="0.31496062992125984"/>
  <pageSetup paperSize="9" scale="88" orientation="landscape" horizontalDpi="300" verticalDpi="300" r:id="rId1"/>
  <headerFooter alignWithMargins="0">
    <oddHeader>&amp;R&amp;"ＭＳ ゴシック,標準"&amp;8令和７・８年度</oddHeader>
    <oddFooter>&amp;C
&amp;P</oddFooter>
  </headerFooter>
  <rowBreaks count="7" manualBreakCount="7">
    <brk id="34" min="1" max="17" man="1"/>
    <brk id="73" min="1" max="17" man="1"/>
    <brk id="108" min="1" max="17" man="1"/>
    <brk id="149" max="16383" man="1"/>
    <brk id="183" max="16383" man="1"/>
    <brk id="221" max="16383" man="1"/>
    <brk id="257"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200-000003000000}">
          <xm: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P65565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P131101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P196637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P262173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P327709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P393245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P458781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P524317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P589853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P655389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P720925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P786461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P851997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P917533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P983069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H177 JD177 SZ177 ACV177 AMR177 AWN177 BGJ177 BQF177 CAB177 CJX177 CTT177 DDP177 DNL177 DXH177 EHD177 EQZ177 FAV177 FKR177 FUN177 GEJ177 GOF177 GYB177 HHX177 HRT177 IBP177 ILL177 IVH177 JFD177 JOZ177 JYV177 KIR177 KSN177 LCJ177 LMF177 LWB177 MFX177 MPT177 MZP177 NJL177 NTH177 ODD177 OMZ177 OWV177 PGR177 PQN177 QAJ177 QKF177 QUB177 RDX177 RNT177 RXP177 SHL177 SRH177 TBD177 TKZ177 TUV177 UER177 UON177 UYJ177 VIF177 VSB177 WBX177 WLT177 WVP177 H65738 JD65715 SZ65715 ACV65715 AMR65715 AWN65715 BGJ65715 BQF65715 CAB65715 CJX65715 CTT65715 DDP65715 DNL65715 DXH65715 EHD65715 EQZ65715 FAV65715 FKR65715 FUN65715 GEJ65715 GOF65715 GYB65715 HHX65715 HRT65715 IBP65715 ILL65715 IVH65715 JFD65715 JOZ65715 JYV65715 KIR65715 KSN65715 LCJ65715 LMF65715 LWB65715 MFX65715 MPT65715 MZP65715 NJL65715 NTH65715 ODD65715 OMZ65715 OWV65715 PGR65715 PQN65715 QAJ65715 QKF65715 QUB65715 RDX65715 RNT65715 RXP65715 SHL65715 SRH65715 TBD65715 TKZ65715 TUV65715 UER65715 UON65715 UYJ65715 VIF65715 VSB65715 WBX65715 WLT65715 WVP65715 H131274 JD131251 SZ131251 ACV131251 AMR131251 AWN131251 BGJ131251 BQF131251 CAB131251 CJX131251 CTT131251 DDP131251 DNL131251 DXH131251 EHD131251 EQZ131251 FAV131251 FKR131251 FUN131251 GEJ131251 GOF131251 GYB131251 HHX131251 HRT131251 IBP131251 ILL131251 IVH131251 JFD131251 JOZ131251 JYV131251 KIR131251 KSN131251 LCJ131251 LMF131251 LWB131251 MFX131251 MPT131251 MZP131251 NJL131251 NTH131251 ODD131251 OMZ131251 OWV131251 PGR131251 PQN131251 QAJ131251 QKF131251 QUB131251 RDX131251 RNT131251 RXP131251 SHL131251 SRH131251 TBD131251 TKZ131251 TUV131251 UER131251 UON131251 UYJ131251 VIF131251 VSB131251 WBX131251 WLT131251 WVP131251 H196810 JD196787 SZ196787 ACV196787 AMR196787 AWN196787 BGJ196787 BQF196787 CAB196787 CJX196787 CTT196787 DDP196787 DNL196787 DXH196787 EHD196787 EQZ196787 FAV196787 FKR196787 FUN196787 GEJ196787 GOF196787 GYB196787 HHX196787 HRT196787 IBP196787 ILL196787 IVH196787 JFD196787 JOZ196787 JYV196787 KIR196787 KSN196787 LCJ196787 LMF196787 LWB196787 MFX196787 MPT196787 MZP196787 NJL196787 NTH196787 ODD196787 OMZ196787 OWV196787 PGR196787 PQN196787 QAJ196787 QKF196787 QUB196787 RDX196787 RNT196787 RXP196787 SHL196787 SRH196787 TBD196787 TKZ196787 TUV196787 UER196787 UON196787 UYJ196787 VIF196787 VSB196787 WBX196787 WLT196787 WVP196787 H262346 JD262323 SZ262323 ACV262323 AMR262323 AWN262323 BGJ262323 BQF262323 CAB262323 CJX262323 CTT262323 DDP262323 DNL262323 DXH262323 EHD262323 EQZ262323 FAV262323 FKR262323 FUN262323 GEJ262323 GOF262323 GYB262323 HHX262323 HRT262323 IBP262323 ILL262323 IVH262323 JFD262323 JOZ262323 JYV262323 KIR262323 KSN262323 LCJ262323 LMF262323 LWB262323 MFX262323 MPT262323 MZP262323 NJL262323 NTH262323 ODD262323 OMZ262323 OWV262323 PGR262323 PQN262323 QAJ262323 QKF262323 QUB262323 RDX262323 RNT262323 RXP262323 SHL262323 SRH262323 TBD262323 TKZ262323 TUV262323 UER262323 UON262323 UYJ262323 VIF262323 VSB262323 WBX262323 WLT262323 WVP262323 H327882 JD327859 SZ327859 ACV327859 AMR327859 AWN327859 BGJ327859 BQF327859 CAB327859 CJX327859 CTT327859 DDP327859 DNL327859 DXH327859 EHD327859 EQZ327859 FAV327859 FKR327859 FUN327859 GEJ327859 GOF327859 GYB327859 HHX327859 HRT327859 IBP327859 ILL327859 IVH327859 JFD327859 JOZ327859 JYV327859 KIR327859 KSN327859 LCJ327859 LMF327859 LWB327859 MFX327859 MPT327859 MZP327859 NJL327859 NTH327859 ODD327859 OMZ327859 OWV327859 PGR327859 PQN327859 QAJ327859 QKF327859 QUB327859 RDX327859 RNT327859 RXP327859 SHL327859 SRH327859 TBD327859 TKZ327859 TUV327859 UER327859 UON327859 UYJ327859 VIF327859 VSB327859 WBX327859 WLT327859 WVP327859 H393418 JD393395 SZ393395 ACV393395 AMR393395 AWN393395 BGJ393395 BQF393395 CAB393395 CJX393395 CTT393395 DDP393395 DNL393395 DXH393395 EHD393395 EQZ393395 FAV393395 FKR393395 FUN393395 GEJ393395 GOF393395 GYB393395 HHX393395 HRT393395 IBP393395 ILL393395 IVH393395 JFD393395 JOZ393395 JYV393395 KIR393395 KSN393395 LCJ393395 LMF393395 LWB393395 MFX393395 MPT393395 MZP393395 NJL393395 NTH393395 ODD393395 OMZ393395 OWV393395 PGR393395 PQN393395 QAJ393395 QKF393395 QUB393395 RDX393395 RNT393395 RXP393395 SHL393395 SRH393395 TBD393395 TKZ393395 TUV393395 UER393395 UON393395 UYJ393395 VIF393395 VSB393395 WBX393395 WLT393395 WVP393395 H458954 JD458931 SZ458931 ACV458931 AMR458931 AWN458931 BGJ458931 BQF458931 CAB458931 CJX458931 CTT458931 DDP458931 DNL458931 DXH458931 EHD458931 EQZ458931 FAV458931 FKR458931 FUN458931 GEJ458931 GOF458931 GYB458931 HHX458931 HRT458931 IBP458931 ILL458931 IVH458931 JFD458931 JOZ458931 JYV458931 KIR458931 KSN458931 LCJ458931 LMF458931 LWB458931 MFX458931 MPT458931 MZP458931 NJL458931 NTH458931 ODD458931 OMZ458931 OWV458931 PGR458931 PQN458931 QAJ458931 QKF458931 QUB458931 RDX458931 RNT458931 RXP458931 SHL458931 SRH458931 TBD458931 TKZ458931 TUV458931 UER458931 UON458931 UYJ458931 VIF458931 VSB458931 WBX458931 WLT458931 WVP458931 H524490 JD524467 SZ524467 ACV524467 AMR524467 AWN524467 BGJ524467 BQF524467 CAB524467 CJX524467 CTT524467 DDP524467 DNL524467 DXH524467 EHD524467 EQZ524467 FAV524467 FKR524467 FUN524467 GEJ524467 GOF524467 GYB524467 HHX524467 HRT524467 IBP524467 ILL524467 IVH524467 JFD524467 JOZ524467 JYV524467 KIR524467 KSN524467 LCJ524467 LMF524467 LWB524467 MFX524467 MPT524467 MZP524467 NJL524467 NTH524467 ODD524467 OMZ524467 OWV524467 PGR524467 PQN524467 QAJ524467 QKF524467 QUB524467 RDX524467 RNT524467 RXP524467 SHL524467 SRH524467 TBD524467 TKZ524467 TUV524467 UER524467 UON524467 UYJ524467 VIF524467 VSB524467 WBX524467 WLT524467 WVP524467 H590026 JD590003 SZ590003 ACV590003 AMR590003 AWN590003 BGJ590003 BQF590003 CAB590003 CJX590003 CTT590003 DDP590003 DNL590003 DXH590003 EHD590003 EQZ590003 FAV590003 FKR590003 FUN590003 GEJ590003 GOF590003 GYB590003 HHX590003 HRT590003 IBP590003 ILL590003 IVH590003 JFD590003 JOZ590003 JYV590003 KIR590003 KSN590003 LCJ590003 LMF590003 LWB590003 MFX590003 MPT590003 MZP590003 NJL590003 NTH590003 ODD590003 OMZ590003 OWV590003 PGR590003 PQN590003 QAJ590003 QKF590003 QUB590003 RDX590003 RNT590003 RXP590003 SHL590003 SRH590003 TBD590003 TKZ590003 TUV590003 UER590003 UON590003 UYJ590003 VIF590003 VSB590003 WBX590003 WLT590003 WVP590003 H655562 JD655539 SZ655539 ACV655539 AMR655539 AWN655539 BGJ655539 BQF655539 CAB655539 CJX655539 CTT655539 DDP655539 DNL655539 DXH655539 EHD655539 EQZ655539 FAV655539 FKR655539 FUN655539 GEJ655539 GOF655539 GYB655539 HHX655539 HRT655539 IBP655539 ILL655539 IVH655539 JFD655539 JOZ655539 JYV655539 KIR655539 KSN655539 LCJ655539 LMF655539 LWB655539 MFX655539 MPT655539 MZP655539 NJL655539 NTH655539 ODD655539 OMZ655539 OWV655539 PGR655539 PQN655539 QAJ655539 QKF655539 QUB655539 RDX655539 RNT655539 RXP655539 SHL655539 SRH655539 TBD655539 TKZ655539 TUV655539 UER655539 UON655539 UYJ655539 VIF655539 VSB655539 WBX655539 WLT655539 WVP655539 H721098 JD721075 SZ721075 ACV721075 AMR721075 AWN721075 BGJ721075 BQF721075 CAB721075 CJX721075 CTT721075 DDP721075 DNL721075 DXH721075 EHD721075 EQZ721075 FAV721075 FKR721075 FUN721075 GEJ721075 GOF721075 GYB721075 HHX721075 HRT721075 IBP721075 ILL721075 IVH721075 JFD721075 JOZ721075 JYV721075 KIR721075 KSN721075 LCJ721075 LMF721075 LWB721075 MFX721075 MPT721075 MZP721075 NJL721075 NTH721075 ODD721075 OMZ721075 OWV721075 PGR721075 PQN721075 QAJ721075 QKF721075 QUB721075 RDX721075 RNT721075 RXP721075 SHL721075 SRH721075 TBD721075 TKZ721075 TUV721075 UER721075 UON721075 UYJ721075 VIF721075 VSB721075 WBX721075 WLT721075 WVP721075 H786634 JD786611 SZ786611 ACV786611 AMR786611 AWN786611 BGJ786611 BQF786611 CAB786611 CJX786611 CTT786611 DDP786611 DNL786611 DXH786611 EHD786611 EQZ786611 FAV786611 FKR786611 FUN786611 GEJ786611 GOF786611 GYB786611 HHX786611 HRT786611 IBP786611 ILL786611 IVH786611 JFD786611 JOZ786611 JYV786611 KIR786611 KSN786611 LCJ786611 LMF786611 LWB786611 MFX786611 MPT786611 MZP786611 NJL786611 NTH786611 ODD786611 OMZ786611 OWV786611 PGR786611 PQN786611 QAJ786611 QKF786611 QUB786611 RDX786611 RNT786611 RXP786611 SHL786611 SRH786611 TBD786611 TKZ786611 TUV786611 UER786611 UON786611 UYJ786611 VIF786611 VSB786611 WBX786611 WLT786611 WVP786611 H852170 JD852147 SZ852147 ACV852147 AMR852147 AWN852147 BGJ852147 BQF852147 CAB852147 CJX852147 CTT852147 DDP852147 DNL852147 DXH852147 EHD852147 EQZ852147 FAV852147 FKR852147 FUN852147 GEJ852147 GOF852147 GYB852147 HHX852147 HRT852147 IBP852147 ILL852147 IVH852147 JFD852147 JOZ852147 JYV852147 KIR852147 KSN852147 LCJ852147 LMF852147 LWB852147 MFX852147 MPT852147 MZP852147 NJL852147 NTH852147 ODD852147 OMZ852147 OWV852147 PGR852147 PQN852147 QAJ852147 QKF852147 QUB852147 RDX852147 RNT852147 RXP852147 SHL852147 SRH852147 TBD852147 TKZ852147 TUV852147 UER852147 UON852147 UYJ852147 VIF852147 VSB852147 WBX852147 WLT852147 WVP852147 H917706 JD917683 SZ917683 ACV917683 AMR917683 AWN917683 BGJ917683 BQF917683 CAB917683 CJX917683 CTT917683 DDP917683 DNL917683 DXH917683 EHD917683 EQZ917683 FAV917683 FKR917683 FUN917683 GEJ917683 GOF917683 GYB917683 HHX917683 HRT917683 IBP917683 ILL917683 IVH917683 JFD917683 JOZ917683 JYV917683 KIR917683 KSN917683 LCJ917683 LMF917683 LWB917683 MFX917683 MPT917683 MZP917683 NJL917683 NTH917683 ODD917683 OMZ917683 OWV917683 PGR917683 PQN917683 QAJ917683 QKF917683 QUB917683 RDX917683 RNT917683 RXP917683 SHL917683 SRH917683 TBD917683 TKZ917683 TUV917683 UER917683 UON917683 UYJ917683 VIF917683 VSB917683 WBX917683 WLT917683 WVP917683 H983242 JD983219 SZ983219 ACV983219 AMR983219 AWN983219 BGJ983219 BQF983219 CAB983219 CJX983219 CTT983219 DDP983219 DNL983219 DXH983219 EHD983219 EQZ983219 FAV983219 FKR983219 FUN983219 GEJ983219 GOF983219 GYB983219 HHX983219 HRT983219 IBP983219 ILL983219 IVH983219 JFD983219 JOZ983219 JYV983219 KIR983219 KSN983219 LCJ983219 LMF983219 LWB983219 MFX983219 MPT983219 MZP983219 NJL983219 NTH983219 ODD983219 OMZ983219 OWV983219 PGR983219 PQN983219 QAJ983219 QKF983219 QUB983219 RDX983219 RNT983219 RXP983219 SHL983219 SRH983219 TBD983219 TKZ983219 TUV983219 UER983219 UON983219 UYJ983219 VIF983219 VSB983219 WBX983219 WLT983219 WVP983219 H175 JD175 SZ175 ACV175 AMR175 AWN175 BGJ175 BQF175 CAB175 CJX175 CTT175 DDP175 DNL175 DXH175 EHD175 EQZ175 FAV175 FKR175 FUN175 GEJ175 GOF175 GYB175 HHX175 HRT175 IBP175 ILL175 IVH175 JFD175 JOZ175 JYV175 KIR175 KSN175 LCJ175 LMF175 LWB175 MFX175 MPT175 MZP175 NJL175 NTH175 ODD175 OMZ175 OWV175 PGR175 PQN175 QAJ175 QKF175 QUB175 RDX175 RNT175 RXP175 SHL175 SRH175 TBD175 TKZ175 TUV175 UER175 UON175 UYJ175 VIF175 VSB175 WBX175 WLT175 WVP175 H65736 JD65713 SZ65713 ACV65713 AMR65713 AWN65713 BGJ65713 BQF65713 CAB65713 CJX65713 CTT65713 DDP65713 DNL65713 DXH65713 EHD65713 EQZ65713 FAV65713 FKR65713 FUN65713 GEJ65713 GOF65713 GYB65713 HHX65713 HRT65713 IBP65713 ILL65713 IVH65713 JFD65713 JOZ65713 JYV65713 KIR65713 KSN65713 LCJ65713 LMF65713 LWB65713 MFX65713 MPT65713 MZP65713 NJL65713 NTH65713 ODD65713 OMZ65713 OWV65713 PGR65713 PQN65713 QAJ65713 QKF65713 QUB65713 RDX65713 RNT65713 RXP65713 SHL65713 SRH65713 TBD65713 TKZ65713 TUV65713 UER65713 UON65713 UYJ65713 VIF65713 VSB65713 WBX65713 WLT65713 WVP65713 H131272 JD131249 SZ131249 ACV131249 AMR131249 AWN131249 BGJ131249 BQF131249 CAB131249 CJX131249 CTT131249 DDP131249 DNL131249 DXH131249 EHD131249 EQZ131249 FAV131249 FKR131249 FUN131249 GEJ131249 GOF131249 GYB131249 HHX131249 HRT131249 IBP131249 ILL131249 IVH131249 JFD131249 JOZ131249 JYV131249 KIR131249 KSN131249 LCJ131249 LMF131249 LWB131249 MFX131249 MPT131249 MZP131249 NJL131249 NTH131249 ODD131249 OMZ131249 OWV131249 PGR131249 PQN131249 QAJ131249 QKF131249 QUB131249 RDX131249 RNT131249 RXP131249 SHL131249 SRH131249 TBD131249 TKZ131249 TUV131249 UER131249 UON131249 UYJ131249 VIF131249 VSB131249 WBX131249 WLT131249 WVP131249 H196808 JD196785 SZ196785 ACV196785 AMR196785 AWN196785 BGJ196785 BQF196785 CAB196785 CJX196785 CTT196785 DDP196785 DNL196785 DXH196785 EHD196785 EQZ196785 FAV196785 FKR196785 FUN196785 GEJ196785 GOF196785 GYB196785 HHX196785 HRT196785 IBP196785 ILL196785 IVH196785 JFD196785 JOZ196785 JYV196785 KIR196785 KSN196785 LCJ196785 LMF196785 LWB196785 MFX196785 MPT196785 MZP196785 NJL196785 NTH196785 ODD196785 OMZ196785 OWV196785 PGR196785 PQN196785 QAJ196785 QKF196785 QUB196785 RDX196785 RNT196785 RXP196785 SHL196785 SRH196785 TBD196785 TKZ196785 TUV196785 UER196785 UON196785 UYJ196785 VIF196785 VSB196785 WBX196785 WLT196785 WVP196785 H262344 JD262321 SZ262321 ACV262321 AMR262321 AWN262321 BGJ262321 BQF262321 CAB262321 CJX262321 CTT262321 DDP262321 DNL262321 DXH262321 EHD262321 EQZ262321 FAV262321 FKR262321 FUN262321 GEJ262321 GOF262321 GYB262321 HHX262321 HRT262321 IBP262321 ILL262321 IVH262321 JFD262321 JOZ262321 JYV262321 KIR262321 KSN262321 LCJ262321 LMF262321 LWB262321 MFX262321 MPT262321 MZP262321 NJL262321 NTH262321 ODD262321 OMZ262321 OWV262321 PGR262321 PQN262321 QAJ262321 QKF262321 QUB262321 RDX262321 RNT262321 RXP262321 SHL262321 SRH262321 TBD262321 TKZ262321 TUV262321 UER262321 UON262321 UYJ262321 VIF262321 VSB262321 WBX262321 WLT262321 WVP262321 H327880 JD327857 SZ327857 ACV327857 AMR327857 AWN327857 BGJ327857 BQF327857 CAB327857 CJX327857 CTT327857 DDP327857 DNL327857 DXH327857 EHD327857 EQZ327857 FAV327857 FKR327857 FUN327857 GEJ327857 GOF327857 GYB327857 HHX327857 HRT327857 IBP327857 ILL327857 IVH327857 JFD327857 JOZ327857 JYV327857 KIR327857 KSN327857 LCJ327857 LMF327857 LWB327857 MFX327857 MPT327857 MZP327857 NJL327857 NTH327857 ODD327857 OMZ327857 OWV327857 PGR327857 PQN327857 QAJ327857 QKF327857 QUB327857 RDX327857 RNT327857 RXP327857 SHL327857 SRH327857 TBD327857 TKZ327857 TUV327857 UER327857 UON327857 UYJ327857 VIF327857 VSB327857 WBX327857 WLT327857 WVP327857 H393416 JD393393 SZ393393 ACV393393 AMR393393 AWN393393 BGJ393393 BQF393393 CAB393393 CJX393393 CTT393393 DDP393393 DNL393393 DXH393393 EHD393393 EQZ393393 FAV393393 FKR393393 FUN393393 GEJ393393 GOF393393 GYB393393 HHX393393 HRT393393 IBP393393 ILL393393 IVH393393 JFD393393 JOZ393393 JYV393393 KIR393393 KSN393393 LCJ393393 LMF393393 LWB393393 MFX393393 MPT393393 MZP393393 NJL393393 NTH393393 ODD393393 OMZ393393 OWV393393 PGR393393 PQN393393 QAJ393393 QKF393393 QUB393393 RDX393393 RNT393393 RXP393393 SHL393393 SRH393393 TBD393393 TKZ393393 TUV393393 UER393393 UON393393 UYJ393393 VIF393393 VSB393393 WBX393393 WLT393393 WVP393393 H458952 JD458929 SZ458929 ACV458929 AMR458929 AWN458929 BGJ458929 BQF458929 CAB458929 CJX458929 CTT458929 DDP458929 DNL458929 DXH458929 EHD458929 EQZ458929 FAV458929 FKR458929 FUN458929 GEJ458929 GOF458929 GYB458929 HHX458929 HRT458929 IBP458929 ILL458929 IVH458929 JFD458929 JOZ458929 JYV458929 KIR458929 KSN458929 LCJ458929 LMF458929 LWB458929 MFX458929 MPT458929 MZP458929 NJL458929 NTH458929 ODD458929 OMZ458929 OWV458929 PGR458929 PQN458929 QAJ458929 QKF458929 QUB458929 RDX458929 RNT458929 RXP458929 SHL458929 SRH458929 TBD458929 TKZ458929 TUV458929 UER458929 UON458929 UYJ458929 VIF458929 VSB458929 WBX458929 WLT458929 WVP458929 H524488 JD524465 SZ524465 ACV524465 AMR524465 AWN524465 BGJ524465 BQF524465 CAB524465 CJX524465 CTT524465 DDP524465 DNL524465 DXH524465 EHD524465 EQZ524465 FAV524465 FKR524465 FUN524465 GEJ524465 GOF524465 GYB524465 HHX524465 HRT524465 IBP524465 ILL524465 IVH524465 JFD524465 JOZ524465 JYV524465 KIR524465 KSN524465 LCJ524465 LMF524465 LWB524465 MFX524465 MPT524465 MZP524465 NJL524465 NTH524465 ODD524465 OMZ524465 OWV524465 PGR524465 PQN524465 QAJ524465 QKF524465 QUB524465 RDX524465 RNT524465 RXP524465 SHL524465 SRH524465 TBD524465 TKZ524465 TUV524465 UER524465 UON524465 UYJ524465 VIF524465 VSB524465 WBX524465 WLT524465 WVP524465 H590024 JD590001 SZ590001 ACV590001 AMR590001 AWN590001 BGJ590001 BQF590001 CAB590001 CJX590001 CTT590001 DDP590001 DNL590001 DXH590001 EHD590001 EQZ590001 FAV590001 FKR590001 FUN590001 GEJ590001 GOF590001 GYB590001 HHX590001 HRT590001 IBP590001 ILL590001 IVH590001 JFD590001 JOZ590001 JYV590001 KIR590001 KSN590001 LCJ590001 LMF590001 LWB590001 MFX590001 MPT590001 MZP590001 NJL590001 NTH590001 ODD590001 OMZ590001 OWV590001 PGR590001 PQN590001 QAJ590001 QKF590001 QUB590001 RDX590001 RNT590001 RXP590001 SHL590001 SRH590001 TBD590001 TKZ590001 TUV590001 UER590001 UON590001 UYJ590001 VIF590001 VSB590001 WBX590001 WLT590001 WVP590001 H655560 JD655537 SZ655537 ACV655537 AMR655537 AWN655537 BGJ655537 BQF655537 CAB655537 CJX655537 CTT655537 DDP655537 DNL655537 DXH655537 EHD655537 EQZ655537 FAV655537 FKR655537 FUN655537 GEJ655537 GOF655537 GYB655537 HHX655537 HRT655537 IBP655537 ILL655537 IVH655537 JFD655537 JOZ655537 JYV655537 KIR655537 KSN655537 LCJ655537 LMF655537 LWB655537 MFX655537 MPT655537 MZP655537 NJL655537 NTH655537 ODD655537 OMZ655537 OWV655537 PGR655537 PQN655537 QAJ655537 QKF655537 QUB655537 RDX655537 RNT655537 RXP655537 SHL655537 SRH655537 TBD655537 TKZ655537 TUV655537 UER655537 UON655537 UYJ655537 VIF655537 VSB655537 WBX655537 WLT655537 WVP655537 H721096 JD721073 SZ721073 ACV721073 AMR721073 AWN721073 BGJ721073 BQF721073 CAB721073 CJX721073 CTT721073 DDP721073 DNL721073 DXH721073 EHD721073 EQZ721073 FAV721073 FKR721073 FUN721073 GEJ721073 GOF721073 GYB721073 HHX721073 HRT721073 IBP721073 ILL721073 IVH721073 JFD721073 JOZ721073 JYV721073 KIR721073 KSN721073 LCJ721073 LMF721073 LWB721073 MFX721073 MPT721073 MZP721073 NJL721073 NTH721073 ODD721073 OMZ721073 OWV721073 PGR721073 PQN721073 QAJ721073 QKF721073 QUB721073 RDX721073 RNT721073 RXP721073 SHL721073 SRH721073 TBD721073 TKZ721073 TUV721073 UER721073 UON721073 UYJ721073 VIF721073 VSB721073 WBX721073 WLT721073 WVP721073 H786632 JD786609 SZ786609 ACV786609 AMR786609 AWN786609 BGJ786609 BQF786609 CAB786609 CJX786609 CTT786609 DDP786609 DNL786609 DXH786609 EHD786609 EQZ786609 FAV786609 FKR786609 FUN786609 GEJ786609 GOF786609 GYB786609 HHX786609 HRT786609 IBP786609 ILL786609 IVH786609 JFD786609 JOZ786609 JYV786609 KIR786609 KSN786609 LCJ786609 LMF786609 LWB786609 MFX786609 MPT786609 MZP786609 NJL786609 NTH786609 ODD786609 OMZ786609 OWV786609 PGR786609 PQN786609 QAJ786609 QKF786609 QUB786609 RDX786609 RNT786609 RXP786609 SHL786609 SRH786609 TBD786609 TKZ786609 TUV786609 UER786609 UON786609 UYJ786609 VIF786609 VSB786609 WBX786609 WLT786609 WVP786609 H852168 JD852145 SZ852145 ACV852145 AMR852145 AWN852145 BGJ852145 BQF852145 CAB852145 CJX852145 CTT852145 DDP852145 DNL852145 DXH852145 EHD852145 EQZ852145 FAV852145 FKR852145 FUN852145 GEJ852145 GOF852145 GYB852145 HHX852145 HRT852145 IBP852145 ILL852145 IVH852145 JFD852145 JOZ852145 JYV852145 KIR852145 KSN852145 LCJ852145 LMF852145 LWB852145 MFX852145 MPT852145 MZP852145 NJL852145 NTH852145 ODD852145 OMZ852145 OWV852145 PGR852145 PQN852145 QAJ852145 QKF852145 QUB852145 RDX852145 RNT852145 RXP852145 SHL852145 SRH852145 TBD852145 TKZ852145 TUV852145 UER852145 UON852145 UYJ852145 VIF852145 VSB852145 WBX852145 WLT852145 WVP852145 H917704 JD917681 SZ917681 ACV917681 AMR917681 AWN917681 BGJ917681 BQF917681 CAB917681 CJX917681 CTT917681 DDP917681 DNL917681 DXH917681 EHD917681 EQZ917681 FAV917681 FKR917681 FUN917681 GEJ917681 GOF917681 GYB917681 HHX917681 HRT917681 IBP917681 ILL917681 IVH917681 JFD917681 JOZ917681 JYV917681 KIR917681 KSN917681 LCJ917681 LMF917681 LWB917681 MFX917681 MPT917681 MZP917681 NJL917681 NTH917681 ODD917681 OMZ917681 OWV917681 PGR917681 PQN917681 QAJ917681 QKF917681 QUB917681 RDX917681 RNT917681 RXP917681 SHL917681 SRH917681 TBD917681 TKZ917681 TUV917681 UER917681 UON917681 UYJ917681 VIF917681 VSB917681 WBX917681 WLT917681 WVP917681 H983240 JD983217 SZ983217 ACV983217 AMR983217 AWN983217 BGJ983217 BQF983217 CAB983217 CJX983217 CTT983217 DDP983217 DNL983217 DXH983217 EHD983217 EQZ983217 FAV983217 FKR983217 FUN983217 GEJ983217 GOF983217 GYB983217 HHX983217 HRT983217 IBP983217 ILL983217 IVH983217 JFD983217 JOZ983217 JYV983217 KIR983217 KSN983217 LCJ983217 LMF983217 LWB983217 MFX983217 MPT983217 MZP983217 NJL983217 NTH983217 ODD983217 OMZ983217 OWV983217 PGR983217 PQN983217 QAJ983217 QKF983217 QUB983217 RDX983217 RNT983217 RXP983217 SHL983217 SRH983217 TBD983217 TKZ983217 TUV983217 UER983217 UON983217 UYJ983217 VIF983217 VSB983217 WBX983217 WLT983217 WVP983217 H173 JD173 SZ173 ACV173 AMR173 AWN173 BGJ173 BQF173 CAB173 CJX173 CTT173 DDP173 DNL173 DXH173 EHD173 EQZ173 FAV173 FKR173 FUN173 GEJ173 GOF173 GYB173 HHX173 HRT173 IBP173 ILL173 IVH173 JFD173 JOZ173 JYV173 KIR173 KSN173 LCJ173 LMF173 LWB173 MFX173 MPT173 MZP173 NJL173 NTH173 ODD173 OMZ173 OWV173 PGR173 PQN173 QAJ173 QKF173 QUB173 RDX173 RNT173 RXP173 SHL173 SRH173 TBD173 TKZ173 TUV173 UER173 UON173 UYJ173 VIF173 VSB173 WBX173 WLT173 WVP173 H65734 JD65711 SZ65711 ACV65711 AMR65711 AWN65711 BGJ65711 BQF65711 CAB65711 CJX65711 CTT65711 DDP65711 DNL65711 DXH65711 EHD65711 EQZ65711 FAV65711 FKR65711 FUN65711 GEJ65711 GOF65711 GYB65711 HHX65711 HRT65711 IBP65711 ILL65711 IVH65711 JFD65711 JOZ65711 JYV65711 KIR65711 KSN65711 LCJ65711 LMF65711 LWB65711 MFX65711 MPT65711 MZP65711 NJL65711 NTH65711 ODD65711 OMZ65711 OWV65711 PGR65711 PQN65711 QAJ65711 QKF65711 QUB65711 RDX65711 RNT65711 RXP65711 SHL65711 SRH65711 TBD65711 TKZ65711 TUV65711 UER65711 UON65711 UYJ65711 VIF65711 VSB65711 WBX65711 WLT65711 WVP65711 H131270 JD131247 SZ131247 ACV131247 AMR131247 AWN131247 BGJ131247 BQF131247 CAB131247 CJX131247 CTT131247 DDP131247 DNL131247 DXH131247 EHD131247 EQZ131247 FAV131247 FKR131247 FUN131247 GEJ131247 GOF131247 GYB131247 HHX131247 HRT131247 IBP131247 ILL131247 IVH131247 JFD131247 JOZ131247 JYV131247 KIR131247 KSN131247 LCJ131247 LMF131247 LWB131247 MFX131247 MPT131247 MZP131247 NJL131247 NTH131247 ODD131247 OMZ131247 OWV131247 PGR131247 PQN131247 QAJ131247 QKF131247 QUB131247 RDX131247 RNT131247 RXP131247 SHL131247 SRH131247 TBD131247 TKZ131247 TUV131247 UER131247 UON131247 UYJ131247 VIF131247 VSB131247 WBX131247 WLT131247 WVP131247 H196806 JD196783 SZ196783 ACV196783 AMR196783 AWN196783 BGJ196783 BQF196783 CAB196783 CJX196783 CTT196783 DDP196783 DNL196783 DXH196783 EHD196783 EQZ196783 FAV196783 FKR196783 FUN196783 GEJ196783 GOF196783 GYB196783 HHX196783 HRT196783 IBP196783 ILL196783 IVH196783 JFD196783 JOZ196783 JYV196783 KIR196783 KSN196783 LCJ196783 LMF196783 LWB196783 MFX196783 MPT196783 MZP196783 NJL196783 NTH196783 ODD196783 OMZ196783 OWV196783 PGR196783 PQN196783 QAJ196783 QKF196783 QUB196783 RDX196783 RNT196783 RXP196783 SHL196783 SRH196783 TBD196783 TKZ196783 TUV196783 UER196783 UON196783 UYJ196783 VIF196783 VSB196783 WBX196783 WLT196783 WVP196783 H262342 JD262319 SZ262319 ACV262319 AMR262319 AWN262319 BGJ262319 BQF262319 CAB262319 CJX262319 CTT262319 DDP262319 DNL262319 DXH262319 EHD262319 EQZ262319 FAV262319 FKR262319 FUN262319 GEJ262319 GOF262319 GYB262319 HHX262319 HRT262319 IBP262319 ILL262319 IVH262319 JFD262319 JOZ262319 JYV262319 KIR262319 KSN262319 LCJ262319 LMF262319 LWB262319 MFX262319 MPT262319 MZP262319 NJL262319 NTH262319 ODD262319 OMZ262319 OWV262319 PGR262319 PQN262319 QAJ262319 QKF262319 QUB262319 RDX262319 RNT262319 RXP262319 SHL262319 SRH262319 TBD262319 TKZ262319 TUV262319 UER262319 UON262319 UYJ262319 VIF262319 VSB262319 WBX262319 WLT262319 WVP262319 H327878 JD327855 SZ327855 ACV327855 AMR327855 AWN327855 BGJ327855 BQF327855 CAB327855 CJX327855 CTT327855 DDP327855 DNL327855 DXH327855 EHD327855 EQZ327855 FAV327855 FKR327855 FUN327855 GEJ327855 GOF327855 GYB327855 HHX327855 HRT327855 IBP327855 ILL327855 IVH327855 JFD327855 JOZ327855 JYV327855 KIR327855 KSN327855 LCJ327855 LMF327855 LWB327855 MFX327855 MPT327855 MZP327855 NJL327855 NTH327855 ODD327855 OMZ327855 OWV327855 PGR327855 PQN327855 QAJ327855 QKF327855 QUB327855 RDX327855 RNT327855 RXP327855 SHL327855 SRH327855 TBD327855 TKZ327855 TUV327855 UER327855 UON327855 UYJ327855 VIF327855 VSB327855 WBX327855 WLT327855 WVP327855 H393414 JD393391 SZ393391 ACV393391 AMR393391 AWN393391 BGJ393391 BQF393391 CAB393391 CJX393391 CTT393391 DDP393391 DNL393391 DXH393391 EHD393391 EQZ393391 FAV393391 FKR393391 FUN393391 GEJ393391 GOF393391 GYB393391 HHX393391 HRT393391 IBP393391 ILL393391 IVH393391 JFD393391 JOZ393391 JYV393391 KIR393391 KSN393391 LCJ393391 LMF393391 LWB393391 MFX393391 MPT393391 MZP393391 NJL393391 NTH393391 ODD393391 OMZ393391 OWV393391 PGR393391 PQN393391 QAJ393391 QKF393391 QUB393391 RDX393391 RNT393391 RXP393391 SHL393391 SRH393391 TBD393391 TKZ393391 TUV393391 UER393391 UON393391 UYJ393391 VIF393391 VSB393391 WBX393391 WLT393391 WVP393391 H458950 JD458927 SZ458927 ACV458927 AMR458927 AWN458927 BGJ458927 BQF458927 CAB458927 CJX458927 CTT458927 DDP458927 DNL458927 DXH458927 EHD458927 EQZ458927 FAV458927 FKR458927 FUN458927 GEJ458927 GOF458927 GYB458927 HHX458927 HRT458927 IBP458927 ILL458927 IVH458927 JFD458927 JOZ458927 JYV458927 KIR458927 KSN458927 LCJ458927 LMF458927 LWB458927 MFX458927 MPT458927 MZP458927 NJL458927 NTH458927 ODD458927 OMZ458927 OWV458927 PGR458927 PQN458927 QAJ458927 QKF458927 QUB458927 RDX458927 RNT458927 RXP458927 SHL458927 SRH458927 TBD458927 TKZ458927 TUV458927 UER458927 UON458927 UYJ458927 VIF458927 VSB458927 WBX458927 WLT458927 WVP458927 H524486 JD524463 SZ524463 ACV524463 AMR524463 AWN524463 BGJ524463 BQF524463 CAB524463 CJX524463 CTT524463 DDP524463 DNL524463 DXH524463 EHD524463 EQZ524463 FAV524463 FKR524463 FUN524463 GEJ524463 GOF524463 GYB524463 HHX524463 HRT524463 IBP524463 ILL524463 IVH524463 JFD524463 JOZ524463 JYV524463 KIR524463 KSN524463 LCJ524463 LMF524463 LWB524463 MFX524463 MPT524463 MZP524463 NJL524463 NTH524463 ODD524463 OMZ524463 OWV524463 PGR524463 PQN524463 QAJ524463 QKF524463 QUB524463 RDX524463 RNT524463 RXP524463 SHL524463 SRH524463 TBD524463 TKZ524463 TUV524463 UER524463 UON524463 UYJ524463 VIF524463 VSB524463 WBX524463 WLT524463 WVP524463 H590022 JD589999 SZ589999 ACV589999 AMR589999 AWN589999 BGJ589999 BQF589999 CAB589999 CJX589999 CTT589999 DDP589999 DNL589999 DXH589999 EHD589999 EQZ589999 FAV589999 FKR589999 FUN589999 GEJ589999 GOF589999 GYB589999 HHX589999 HRT589999 IBP589999 ILL589999 IVH589999 JFD589999 JOZ589999 JYV589999 KIR589999 KSN589999 LCJ589999 LMF589999 LWB589999 MFX589999 MPT589999 MZP589999 NJL589999 NTH589999 ODD589999 OMZ589999 OWV589999 PGR589999 PQN589999 QAJ589999 QKF589999 QUB589999 RDX589999 RNT589999 RXP589999 SHL589999 SRH589999 TBD589999 TKZ589999 TUV589999 UER589999 UON589999 UYJ589999 VIF589999 VSB589999 WBX589999 WLT589999 WVP589999 H655558 JD655535 SZ655535 ACV655535 AMR655535 AWN655535 BGJ655535 BQF655535 CAB655535 CJX655535 CTT655535 DDP655535 DNL655535 DXH655535 EHD655535 EQZ655535 FAV655535 FKR655535 FUN655535 GEJ655535 GOF655535 GYB655535 HHX655535 HRT655535 IBP655535 ILL655535 IVH655535 JFD655535 JOZ655535 JYV655535 KIR655535 KSN655535 LCJ655535 LMF655535 LWB655535 MFX655535 MPT655535 MZP655535 NJL655535 NTH655535 ODD655535 OMZ655535 OWV655535 PGR655535 PQN655535 QAJ655535 QKF655535 QUB655535 RDX655535 RNT655535 RXP655535 SHL655535 SRH655535 TBD655535 TKZ655535 TUV655535 UER655535 UON655535 UYJ655535 VIF655535 VSB655535 WBX655535 WLT655535 WVP655535 H721094 JD721071 SZ721071 ACV721071 AMR721071 AWN721071 BGJ721071 BQF721071 CAB721071 CJX721071 CTT721071 DDP721071 DNL721071 DXH721071 EHD721071 EQZ721071 FAV721071 FKR721071 FUN721071 GEJ721071 GOF721071 GYB721071 HHX721071 HRT721071 IBP721071 ILL721071 IVH721071 JFD721071 JOZ721071 JYV721071 KIR721071 KSN721071 LCJ721071 LMF721071 LWB721071 MFX721071 MPT721071 MZP721071 NJL721071 NTH721071 ODD721071 OMZ721071 OWV721071 PGR721071 PQN721071 QAJ721071 QKF721071 QUB721071 RDX721071 RNT721071 RXP721071 SHL721071 SRH721071 TBD721071 TKZ721071 TUV721071 UER721071 UON721071 UYJ721071 VIF721071 VSB721071 WBX721071 WLT721071 WVP721071 H786630 JD786607 SZ786607 ACV786607 AMR786607 AWN786607 BGJ786607 BQF786607 CAB786607 CJX786607 CTT786607 DDP786607 DNL786607 DXH786607 EHD786607 EQZ786607 FAV786607 FKR786607 FUN786607 GEJ786607 GOF786607 GYB786607 HHX786607 HRT786607 IBP786607 ILL786607 IVH786607 JFD786607 JOZ786607 JYV786607 KIR786607 KSN786607 LCJ786607 LMF786607 LWB786607 MFX786607 MPT786607 MZP786607 NJL786607 NTH786607 ODD786607 OMZ786607 OWV786607 PGR786607 PQN786607 QAJ786607 QKF786607 QUB786607 RDX786607 RNT786607 RXP786607 SHL786607 SRH786607 TBD786607 TKZ786607 TUV786607 UER786607 UON786607 UYJ786607 VIF786607 VSB786607 WBX786607 WLT786607 WVP786607 H852166 JD852143 SZ852143 ACV852143 AMR852143 AWN852143 BGJ852143 BQF852143 CAB852143 CJX852143 CTT852143 DDP852143 DNL852143 DXH852143 EHD852143 EQZ852143 FAV852143 FKR852143 FUN852143 GEJ852143 GOF852143 GYB852143 HHX852143 HRT852143 IBP852143 ILL852143 IVH852143 JFD852143 JOZ852143 JYV852143 KIR852143 KSN852143 LCJ852143 LMF852143 LWB852143 MFX852143 MPT852143 MZP852143 NJL852143 NTH852143 ODD852143 OMZ852143 OWV852143 PGR852143 PQN852143 QAJ852143 QKF852143 QUB852143 RDX852143 RNT852143 RXP852143 SHL852143 SRH852143 TBD852143 TKZ852143 TUV852143 UER852143 UON852143 UYJ852143 VIF852143 VSB852143 WBX852143 WLT852143 WVP852143 H917702 JD917679 SZ917679 ACV917679 AMR917679 AWN917679 BGJ917679 BQF917679 CAB917679 CJX917679 CTT917679 DDP917679 DNL917679 DXH917679 EHD917679 EQZ917679 FAV917679 FKR917679 FUN917679 GEJ917679 GOF917679 GYB917679 HHX917679 HRT917679 IBP917679 ILL917679 IVH917679 JFD917679 JOZ917679 JYV917679 KIR917679 KSN917679 LCJ917679 LMF917679 LWB917679 MFX917679 MPT917679 MZP917679 NJL917679 NTH917679 ODD917679 OMZ917679 OWV917679 PGR917679 PQN917679 QAJ917679 QKF917679 QUB917679 RDX917679 RNT917679 RXP917679 SHL917679 SRH917679 TBD917679 TKZ917679 TUV917679 UER917679 UON917679 UYJ917679 VIF917679 VSB917679 WBX917679 WLT917679 WVP917679 H983238 JD983215 SZ983215 ACV983215 AMR983215 AWN983215 BGJ983215 BQF983215 CAB983215 CJX983215 CTT983215 DDP983215 DNL983215 DXH983215 EHD983215 EQZ983215 FAV983215 FKR983215 FUN983215 GEJ983215 GOF983215 GYB983215 HHX983215 HRT983215 IBP983215 ILL983215 IVH983215 JFD983215 JOZ983215 JYV983215 KIR983215 KSN983215 LCJ983215 LMF983215 LWB983215 MFX983215 MPT983215 MZP983215 NJL983215 NTH983215 ODD983215 OMZ983215 OWV983215 PGR983215 PQN983215 QAJ983215 QKF983215 QUB983215 RDX983215 RNT983215 RXP983215 SHL983215 SRH983215 TBD983215 TKZ983215 TUV983215 UER983215 UON983215 UYJ983215 VIF983215 VSB983215 WBX983215 WLT983215 WVP983215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H65732 JD65709 SZ65709 ACV65709 AMR65709 AWN65709 BGJ65709 BQF65709 CAB65709 CJX65709 CTT65709 DDP65709 DNL65709 DXH65709 EHD65709 EQZ65709 FAV65709 FKR65709 FUN65709 GEJ65709 GOF65709 GYB65709 HHX65709 HRT65709 IBP65709 ILL65709 IVH65709 JFD65709 JOZ65709 JYV65709 KIR65709 KSN65709 LCJ65709 LMF65709 LWB65709 MFX65709 MPT65709 MZP65709 NJL65709 NTH65709 ODD65709 OMZ65709 OWV65709 PGR65709 PQN65709 QAJ65709 QKF65709 QUB65709 RDX65709 RNT65709 RXP65709 SHL65709 SRH65709 TBD65709 TKZ65709 TUV65709 UER65709 UON65709 UYJ65709 VIF65709 VSB65709 WBX65709 WLT65709 WVP65709 H131268 JD131245 SZ131245 ACV131245 AMR131245 AWN131245 BGJ131245 BQF131245 CAB131245 CJX131245 CTT131245 DDP131245 DNL131245 DXH131245 EHD131245 EQZ131245 FAV131245 FKR131245 FUN131245 GEJ131245 GOF131245 GYB131245 HHX131245 HRT131245 IBP131245 ILL131245 IVH131245 JFD131245 JOZ131245 JYV131245 KIR131245 KSN131245 LCJ131245 LMF131245 LWB131245 MFX131245 MPT131245 MZP131245 NJL131245 NTH131245 ODD131245 OMZ131245 OWV131245 PGR131245 PQN131245 QAJ131245 QKF131245 QUB131245 RDX131245 RNT131245 RXP131245 SHL131245 SRH131245 TBD131245 TKZ131245 TUV131245 UER131245 UON131245 UYJ131245 VIF131245 VSB131245 WBX131245 WLT131245 WVP131245 H196804 JD196781 SZ196781 ACV196781 AMR196781 AWN196781 BGJ196781 BQF196781 CAB196781 CJX196781 CTT196781 DDP196781 DNL196781 DXH196781 EHD196781 EQZ196781 FAV196781 FKR196781 FUN196781 GEJ196781 GOF196781 GYB196781 HHX196781 HRT196781 IBP196781 ILL196781 IVH196781 JFD196781 JOZ196781 JYV196781 KIR196781 KSN196781 LCJ196781 LMF196781 LWB196781 MFX196781 MPT196781 MZP196781 NJL196781 NTH196781 ODD196781 OMZ196781 OWV196781 PGR196781 PQN196781 QAJ196781 QKF196781 QUB196781 RDX196781 RNT196781 RXP196781 SHL196781 SRH196781 TBD196781 TKZ196781 TUV196781 UER196781 UON196781 UYJ196781 VIF196781 VSB196781 WBX196781 WLT196781 WVP196781 H262340 JD262317 SZ262317 ACV262317 AMR262317 AWN262317 BGJ262317 BQF262317 CAB262317 CJX262317 CTT262317 DDP262317 DNL262317 DXH262317 EHD262317 EQZ262317 FAV262317 FKR262317 FUN262317 GEJ262317 GOF262317 GYB262317 HHX262317 HRT262317 IBP262317 ILL262317 IVH262317 JFD262317 JOZ262317 JYV262317 KIR262317 KSN262317 LCJ262317 LMF262317 LWB262317 MFX262317 MPT262317 MZP262317 NJL262317 NTH262317 ODD262317 OMZ262317 OWV262317 PGR262317 PQN262317 QAJ262317 QKF262317 QUB262317 RDX262317 RNT262317 RXP262317 SHL262317 SRH262317 TBD262317 TKZ262317 TUV262317 UER262317 UON262317 UYJ262317 VIF262317 VSB262317 WBX262317 WLT262317 WVP262317 H327876 JD327853 SZ327853 ACV327853 AMR327853 AWN327853 BGJ327853 BQF327853 CAB327853 CJX327853 CTT327853 DDP327853 DNL327853 DXH327853 EHD327853 EQZ327853 FAV327853 FKR327853 FUN327853 GEJ327853 GOF327853 GYB327853 HHX327853 HRT327853 IBP327853 ILL327853 IVH327853 JFD327853 JOZ327853 JYV327853 KIR327853 KSN327853 LCJ327853 LMF327853 LWB327853 MFX327853 MPT327853 MZP327853 NJL327853 NTH327853 ODD327853 OMZ327853 OWV327853 PGR327853 PQN327853 QAJ327853 QKF327853 QUB327853 RDX327853 RNT327853 RXP327853 SHL327853 SRH327853 TBD327853 TKZ327853 TUV327853 UER327853 UON327853 UYJ327853 VIF327853 VSB327853 WBX327853 WLT327853 WVP327853 H393412 JD393389 SZ393389 ACV393389 AMR393389 AWN393389 BGJ393389 BQF393389 CAB393389 CJX393389 CTT393389 DDP393389 DNL393389 DXH393389 EHD393389 EQZ393389 FAV393389 FKR393389 FUN393389 GEJ393389 GOF393389 GYB393389 HHX393389 HRT393389 IBP393389 ILL393389 IVH393389 JFD393389 JOZ393389 JYV393389 KIR393389 KSN393389 LCJ393389 LMF393389 LWB393389 MFX393389 MPT393389 MZP393389 NJL393389 NTH393389 ODD393389 OMZ393389 OWV393389 PGR393389 PQN393389 QAJ393389 QKF393389 QUB393389 RDX393389 RNT393389 RXP393389 SHL393389 SRH393389 TBD393389 TKZ393389 TUV393389 UER393389 UON393389 UYJ393389 VIF393389 VSB393389 WBX393389 WLT393389 WVP393389 H458948 JD458925 SZ458925 ACV458925 AMR458925 AWN458925 BGJ458925 BQF458925 CAB458925 CJX458925 CTT458925 DDP458925 DNL458925 DXH458925 EHD458925 EQZ458925 FAV458925 FKR458925 FUN458925 GEJ458925 GOF458925 GYB458925 HHX458925 HRT458925 IBP458925 ILL458925 IVH458925 JFD458925 JOZ458925 JYV458925 KIR458925 KSN458925 LCJ458925 LMF458925 LWB458925 MFX458925 MPT458925 MZP458925 NJL458925 NTH458925 ODD458925 OMZ458925 OWV458925 PGR458925 PQN458925 QAJ458925 QKF458925 QUB458925 RDX458925 RNT458925 RXP458925 SHL458925 SRH458925 TBD458925 TKZ458925 TUV458925 UER458925 UON458925 UYJ458925 VIF458925 VSB458925 WBX458925 WLT458925 WVP458925 H524484 JD524461 SZ524461 ACV524461 AMR524461 AWN524461 BGJ524461 BQF524461 CAB524461 CJX524461 CTT524461 DDP524461 DNL524461 DXH524461 EHD524461 EQZ524461 FAV524461 FKR524461 FUN524461 GEJ524461 GOF524461 GYB524461 HHX524461 HRT524461 IBP524461 ILL524461 IVH524461 JFD524461 JOZ524461 JYV524461 KIR524461 KSN524461 LCJ524461 LMF524461 LWB524461 MFX524461 MPT524461 MZP524461 NJL524461 NTH524461 ODD524461 OMZ524461 OWV524461 PGR524461 PQN524461 QAJ524461 QKF524461 QUB524461 RDX524461 RNT524461 RXP524461 SHL524461 SRH524461 TBD524461 TKZ524461 TUV524461 UER524461 UON524461 UYJ524461 VIF524461 VSB524461 WBX524461 WLT524461 WVP524461 H590020 JD589997 SZ589997 ACV589997 AMR589997 AWN589997 BGJ589997 BQF589997 CAB589997 CJX589997 CTT589997 DDP589997 DNL589997 DXH589997 EHD589997 EQZ589997 FAV589997 FKR589997 FUN589997 GEJ589997 GOF589997 GYB589997 HHX589997 HRT589997 IBP589997 ILL589997 IVH589997 JFD589997 JOZ589997 JYV589997 KIR589997 KSN589997 LCJ589997 LMF589997 LWB589997 MFX589997 MPT589997 MZP589997 NJL589997 NTH589997 ODD589997 OMZ589997 OWV589997 PGR589997 PQN589997 QAJ589997 QKF589997 QUB589997 RDX589997 RNT589997 RXP589997 SHL589997 SRH589997 TBD589997 TKZ589997 TUV589997 UER589997 UON589997 UYJ589997 VIF589997 VSB589997 WBX589997 WLT589997 WVP589997 H655556 JD655533 SZ655533 ACV655533 AMR655533 AWN655533 BGJ655533 BQF655533 CAB655533 CJX655533 CTT655533 DDP655533 DNL655533 DXH655533 EHD655533 EQZ655533 FAV655533 FKR655533 FUN655533 GEJ655533 GOF655533 GYB655533 HHX655533 HRT655533 IBP655533 ILL655533 IVH655533 JFD655533 JOZ655533 JYV655533 KIR655533 KSN655533 LCJ655533 LMF655533 LWB655533 MFX655533 MPT655533 MZP655533 NJL655533 NTH655533 ODD655533 OMZ655533 OWV655533 PGR655533 PQN655533 QAJ655533 QKF655533 QUB655533 RDX655533 RNT655533 RXP655533 SHL655533 SRH655533 TBD655533 TKZ655533 TUV655533 UER655533 UON655533 UYJ655533 VIF655533 VSB655533 WBX655533 WLT655533 WVP655533 H721092 JD721069 SZ721069 ACV721069 AMR721069 AWN721069 BGJ721069 BQF721069 CAB721069 CJX721069 CTT721069 DDP721069 DNL721069 DXH721069 EHD721069 EQZ721069 FAV721069 FKR721069 FUN721069 GEJ721069 GOF721069 GYB721069 HHX721069 HRT721069 IBP721069 ILL721069 IVH721069 JFD721069 JOZ721069 JYV721069 KIR721069 KSN721069 LCJ721069 LMF721069 LWB721069 MFX721069 MPT721069 MZP721069 NJL721069 NTH721069 ODD721069 OMZ721069 OWV721069 PGR721069 PQN721069 QAJ721069 QKF721069 QUB721069 RDX721069 RNT721069 RXP721069 SHL721069 SRH721069 TBD721069 TKZ721069 TUV721069 UER721069 UON721069 UYJ721069 VIF721069 VSB721069 WBX721069 WLT721069 WVP721069 H786628 JD786605 SZ786605 ACV786605 AMR786605 AWN786605 BGJ786605 BQF786605 CAB786605 CJX786605 CTT786605 DDP786605 DNL786605 DXH786605 EHD786605 EQZ786605 FAV786605 FKR786605 FUN786605 GEJ786605 GOF786605 GYB786605 HHX786605 HRT786605 IBP786605 ILL786605 IVH786605 JFD786605 JOZ786605 JYV786605 KIR786605 KSN786605 LCJ786605 LMF786605 LWB786605 MFX786605 MPT786605 MZP786605 NJL786605 NTH786605 ODD786605 OMZ786605 OWV786605 PGR786605 PQN786605 QAJ786605 QKF786605 QUB786605 RDX786605 RNT786605 RXP786605 SHL786605 SRH786605 TBD786605 TKZ786605 TUV786605 UER786605 UON786605 UYJ786605 VIF786605 VSB786605 WBX786605 WLT786605 WVP786605 H852164 JD852141 SZ852141 ACV852141 AMR852141 AWN852141 BGJ852141 BQF852141 CAB852141 CJX852141 CTT852141 DDP852141 DNL852141 DXH852141 EHD852141 EQZ852141 FAV852141 FKR852141 FUN852141 GEJ852141 GOF852141 GYB852141 HHX852141 HRT852141 IBP852141 ILL852141 IVH852141 JFD852141 JOZ852141 JYV852141 KIR852141 KSN852141 LCJ852141 LMF852141 LWB852141 MFX852141 MPT852141 MZP852141 NJL852141 NTH852141 ODD852141 OMZ852141 OWV852141 PGR852141 PQN852141 QAJ852141 QKF852141 QUB852141 RDX852141 RNT852141 RXP852141 SHL852141 SRH852141 TBD852141 TKZ852141 TUV852141 UER852141 UON852141 UYJ852141 VIF852141 VSB852141 WBX852141 WLT852141 WVP852141 H917700 JD917677 SZ917677 ACV917677 AMR917677 AWN917677 BGJ917677 BQF917677 CAB917677 CJX917677 CTT917677 DDP917677 DNL917677 DXH917677 EHD917677 EQZ917677 FAV917677 FKR917677 FUN917677 GEJ917677 GOF917677 GYB917677 HHX917677 HRT917677 IBP917677 ILL917677 IVH917677 JFD917677 JOZ917677 JYV917677 KIR917677 KSN917677 LCJ917677 LMF917677 LWB917677 MFX917677 MPT917677 MZP917677 NJL917677 NTH917677 ODD917677 OMZ917677 OWV917677 PGR917677 PQN917677 QAJ917677 QKF917677 QUB917677 RDX917677 RNT917677 RXP917677 SHL917677 SRH917677 TBD917677 TKZ917677 TUV917677 UER917677 UON917677 UYJ917677 VIF917677 VSB917677 WBX917677 WLT917677 WVP917677 H983236 JD983213 SZ983213 ACV983213 AMR983213 AWN983213 BGJ983213 BQF983213 CAB983213 CJX983213 CTT983213 DDP983213 DNL983213 DXH983213 EHD983213 EQZ983213 FAV983213 FKR983213 FUN983213 GEJ983213 GOF983213 GYB983213 HHX983213 HRT983213 IBP983213 ILL983213 IVH983213 JFD983213 JOZ983213 JYV983213 KIR983213 KSN983213 LCJ983213 LMF983213 LWB983213 MFX983213 MPT983213 MZP983213 NJL983213 NTH983213 ODD983213 OMZ983213 OWV983213 PGR983213 PQN983213 QAJ983213 QKF983213 QUB983213 RDX983213 RNT983213 RXP983213 SHL983213 SRH983213 TBD983213 TKZ983213 TUV983213 UER983213 UON983213 UYJ983213 VIF983213 VSB983213 WBX983213 WLT983213 WVP983213 H169 JD169 SZ169 ACV169 AMR169 AWN169 BGJ169 BQF169 CAB169 CJX169 CTT169 DDP169 DNL169 DXH169 EHD169 EQZ169 FAV169 FKR169 FUN169 GEJ169 GOF169 GYB169 HHX169 HRT169 IBP169 ILL169 IVH169 JFD169 JOZ169 JYV169 KIR169 KSN169 LCJ169 LMF169 LWB169 MFX169 MPT169 MZP169 NJL169 NTH169 ODD169 OMZ169 OWV169 PGR169 PQN169 QAJ169 QKF169 QUB169 RDX169 RNT169 RXP169 SHL169 SRH169 TBD169 TKZ169 TUV169 UER169 UON169 UYJ169 VIF169 VSB169 WBX169 WLT169 WVP169 H65730 JD65707 SZ65707 ACV65707 AMR65707 AWN65707 BGJ65707 BQF65707 CAB65707 CJX65707 CTT65707 DDP65707 DNL65707 DXH65707 EHD65707 EQZ65707 FAV65707 FKR65707 FUN65707 GEJ65707 GOF65707 GYB65707 HHX65707 HRT65707 IBP65707 ILL65707 IVH65707 JFD65707 JOZ65707 JYV65707 KIR65707 KSN65707 LCJ65707 LMF65707 LWB65707 MFX65707 MPT65707 MZP65707 NJL65707 NTH65707 ODD65707 OMZ65707 OWV65707 PGR65707 PQN65707 QAJ65707 QKF65707 QUB65707 RDX65707 RNT65707 RXP65707 SHL65707 SRH65707 TBD65707 TKZ65707 TUV65707 UER65707 UON65707 UYJ65707 VIF65707 VSB65707 WBX65707 WLT65707 WVP65707 H131266 JD131243 SZ131243 ACV131243 AMR131243 AWN131243 BGJ131243 BQF131243 CAB131243 CJX131243 CTT131243 DDP131243 DNL131243 DXH131243 EHD131243 EQZ131243 FAV131243 FKR131243 FUN131243 GEJ131243 GOF131243 GYB131243 HHX131243 HRT131243 IBP131243 ILL131243 IVH131243 JFD131243 JOZ131243 JYV131243 KIR131243 KSN131243 LCJ131243 LMF131243 LWB131243 MFX131243 MPT131243 MZP131243 NJL131243 NTH131243 ODD131243 OMZ131243 OWV131243 PGR131243 PQN131243 QAJ131243 QKF131243 QUB131243 RDX131243 RNT131243 RXP131243 SHL131243 SRH131243 TBD131243 TKZ131243 TUV131243 UER131243 UON131243 UYJ131243 VIF131243 VSB131243 WBX131243 WLT131243 WVP131243 H196802 JD196779 SZ196779 ACV196779 AMR196779 AWN196779 BGJ196779 BQF196779 CAB196779 CJX196779 CTT196779 DDP196779 DNL196779 DXH196779 EHD196779 EQZ196779 FAV196779 FKR196779 FUN196779 GEJ196779 GOF196779 GYB196779 HHX196779 HRT196779 IBP196779 ILL196779 IVH196779 JFD196779 JOZ196779 JYV196779 KIR196779 KSN196779 LCJ196779 LMF196779 LWB196779 MFX196779 MPT196779 MZP196779 NJL196779 NTH196779 ODD196779 OMZ196779 OWV196779 PGR196779 PQN196779 QAJ196779 QKF196779 QUB196779 RDX196779 RNT196779 RXP196779 SHL196779 SRH196779 TBD196779 TKZ196779 TUV196779 UER196779 UON196779 UYJ196779 VIF196779 VSB196779 WBX196779 WLT196779 WVP196779 H262338 JD262315 SZ262315 ACV262315 AMR262315 AWN262315 BGJ262315 BQF262315 CAB262315 CJX262315 CTT262315 DDP262315 DNL262315 DXH262315 EHD262315 EQZ262315 FAV262315 FKR262315 FUN262315 GEJ262315 GOF262315 GYB262315 HHX262315 HRT262315 IBP262315 ILL262315 IVH262315 JFD262315 JOZ262315 JYV262315 KIR262315 KSN262315 LCJ262315 LMF262315 LWB262315 MFX262315 MPT262315 MZP262315 NJL262315 NTH262315 ODD262315 OMZ262315 OWV262315 PGR262315 PQN262315 QAJ262315 QKF262315 QUB262315 RDX262315 RNT262315 RXP262315 SHL262315 SRH262315 TBD262315 TKZ262315 TUV262315 UER262315 UON262315 UYJ262315 VIF262315 VSB262315 WBX262315 WLT262315 WVP262315 H327874 JD327851 SZ327851 ACV327851 AMR327851 AWN327851 BGJ327851 BQF327851 CAB327851 CJX327851 CTT327851 DDP327851 DNL327851 DXH327851 EHD327851 EQZ327851 FAV327851 FKR327851 FUN327851 GEJ327851 GOF327851 GYB327851 HHX327851 HRT327851 IBP327851 ILL327851 IVH327851 JFD327851 JOZ327851 JYV327851 KIR327851 KSN327851 LCJ327851 LMF327851 LWB327851 MFX327851 MPT327851 MZP327851 NJL327851 NTH327851 ODD327851 OMZ327851 OWV327851 PGR327851 PQN327851 QAJ327851 QKF327851 QUB327851 RDX327851 RNT327851 RXP327851 SHL327851 SRH327851 TBD327851 TKZ327851 TUV327851 UER327851 UON327851 UYJ327851 VIF327851 VSB327851 WBX327851 WLT327851 WVP327851 H393410 JD393387 SZ393387 ACV393387 AMR393387 AWN393387 BGJ393387 BQF393387 CAB393387 CJX393387 CTT393387 DDP393387 DNL393387 DXH393387 EHD393387 EQZ393387 FAV393387 FKR393387 FUN393387 GEJ393387 GOF393387 GYB393387 HHX393387 HRT393387 IBP393387 ILL393387 IVH393387 JFD393387 JOZ393387 JYV393387 KIR393387 KSN393387 LCJ393387 LMF393387 LWB393387 MFX393387 MPT393387 MZP393387 NJL393387 NTH393387 ODD393387 OMZ393387 OWV393387 PGR393387 PQN393387 QAJ393387 QKF393387 QUB393387 RDX393387 RNT393387 RXP393387 SHL393387 SRH393387 TBD393387 TKZ393387 TUV393387 UER393387 UON393387 UYJ393387 VIF393387 VSB393387 WBX393387 WLT393387 WVP393387 H458946 JD458923 SZ458923 ACV458923 AMR458923 AWN458923 BGJ458923 BQF458923 CAB458923 CJX458923 CTT458923 DDP458923 DNL458923 DXH458923 EHD458923 EQZ458923 FAV458923 FKR458923 FUN458923 GEJ458923 GOF458923 GYB458923 HHX458923 HRT458923 IBP458923 ILL458923 IVH458923 JFD458923 JOZ458923 JYV458923 KIR458923 KSN458923 LCJ458923 LMF458923 LWB458923 MFX458923 MPT458923 MZP458923 NJL458923 NTH458923 ODD458923 OMZ458923 OWV458923 PGR458923 PQN458923 QAJ458923 QKF458923 QUB458923 RDX458923 RNT458923 RXP458923 SHL458923 SRH458923 TBD458923 TKZ458923 TUV458923 UER458923 UON458923 UYJ458923 VIF458923 VSB458923 WBX458923 WLT458923 WVP458923 H524482 JD524459 SZ524459 ACV524459 AMR524459 AWN524459 BGJ524459 BQF524459 CAB524459 CJX524459 CTT524459 DDP524459 DNL524459 DXH524459 EHD524459 EQZ524459 FAV524459 FKR524459 FUN524459 GEJ524459 GOF524459 GYB524459 HHX524459 HRT524459 IBP524459 ILL524459 IVH524459 JFD524459 JOZ524459 JYV524459 KIR524459 KSN524459 LCJ524459 LMF524459 LWB524459 MFX524459 MPT524459 MZP524459 NJL524459 NTH524459 ODD524459 OMZ524459 OWV524459 PGR524459 PQN524459 QAJ524459 QKF524459 QUB524459 RDX524459 RNT524459 RXP524459 SHL524459 SRH524459 TBD524459 TKZ524459 TUV524459 UER524459 UON524459 UYJ524459 VIF524459 VSB524459 WBX524459 WLT524459 WVP524459 H590018 JD589995 SZ589995 ACV589995 AMR589995 AWN589995 BGJ589995 BQF589995 CAB589995 CJX589995 CTT589995 DDP589995 DNL589995 DXH589995 EHD589995 EQZ589995 FAV589995 FKR589995 FUN589995 GEJ589995 GOF589995 GYB589995 HHX589995 HRT589995 IBP589995 ILL589995 IVH589995 JFD589995 JOZ589995 JYV589995 KIR589995 KSN589995 LCJ589995 LMF589995 LWB589995 MFX589995 MPT589995 MZP589995 NJL589995 NTH589995 ODD589995 OMZ589995 OWV589995 PGR589995 PQN589995 QAJ589995 QKF589995 QUB589995 RDX589995 RNT589995 RXP589995 SHL589995 SRH589995 TBD589995 TKZ589995 TUV589995 UER589995 UON589995 UYJ589995 VIF589995 VSB589995 WBX589995 WLT589995 WVP589995 H655554 JD655531 SZ655531 ACV655531 AMR655531 AWN655531 BGJ655531 BQF655531 CAB655531 CJX655531 CTT655531 DDP655531 DNL655531 DXH655531 EHD655531 EQZ655531 FAV655531 FKR655531 FUN655531 GEJ655531 GOF655531 GYB655531 HHX655531 HRT655531 IBP655531 ILL655531 IVH655531 JFD655531 JOZ655531 JYV655531 KIR655531 KSN655531 LCJ655531 LMF655531 LWB655531 MFX655531 MPT655531 MZP655531 NJL655531 NTH655531 ODD655531 OMZ655531 OWV655531 PGR655531 PQN655531 QAJ655531 QKF655531 QUB655531 RDX655531 RNT655531 RXP655531 SHL655531 SRH655531 TBD655531 TKZ655531 TUV655531 UER655531 UON655531 UYJ655531 VIF655531 VSB655531 WBX655531 WLT655531 WVP655531 H721090 JD721067 SZ721067 ACV721067 AMR721067 AWN721067 BGJ721067 BQF721067 CAB721067 CJX721067 CTT721067 DDP721067 DNL721067 DXH721067 EHD721067 EQZ721067 FAV721067 FKR721067 FUN721067 GEJ721067 GOF721067 GYB721067 HHX721067 HRT721067 IBP721067 ILL721067 IVH721067 JFD721067 JOZ721067 JYV721067 KIR721067 KSN721067 LCJ721067 LMF721067 LWB721067 MFX721067 MPT721067 MZP721067 NJL721067 NTH721067 ODD721067 OMZ721067 OWV721067 PGR721067 PQN721067 QAJ721067 QKF721067 QUB721067 RDX721067 RNT721067 RXP721067 SHL721067 SRH721067 TBD721067 TKZ721067 TUV721067 UER721067 UON721067 UYJ721067 VIF721067 VSB721067 WBX721067 WLT721067 WVP721067 H786626 JD786603 SZ786603 ACV786603 AMR786603 AWN786603 BGJ786603 BQF786603 CAB786603 CJX786603 CTT786603 DDP786603 DNL786603 DXH786603 EHD786603 EQZ786603 FAV786603 FKR786603 FUN786603 GEJ786603 GOF786603 GYB786603 HHX786603 HRT786603 IBP786603 ILL786603 IVH786603 JFD786603 JOZ786603 JYV786603 KIR786603 KSN786603 LCJ786603 LMF786603 LWB786603 MFX786603 MPT786603 MZP786603 NJL786603 NTH786603 ODD786603 OMZ786603 OWV786603 PGR786603 PQN786603 QAJ786603 QKF786603 QUB786603 RDX786603 RNT786603 RXP786603 SHL786603 SRH786603 TBD786603 TKZ786603 TUV786603 UER786603 UON786603 UYJ786603 VIF786603 VSB786603 WBX786603 WLT786603 WVP786603 H852162 JD852139 SZ852139 ACV852139 AMR852139 AWN852139 BGJ852139 BQF852139 CAB852139 CJX852139 CTT852139 DDP852139 DNL852139 DXH852139 EHD852139 EQZ852139 FAV852139 FKR852139 FUN852139 GEJ852139 GOF852139 GYB852139 HHX852139 HRT852139 IBP852139 ILL852139 IVH852139 JFD852139 JOZ852139 JYV852139 KIR852139 KSN852139 LCJ852139 LMF852139 LWB852139 MFX852139 MPT852139 MZP852139 NJL852139 NTH852139 ODD852139 OMZ852139 OWV852139 PGR852139 PQN852139 QAJ852139 QKF852139 QUB852139 RDX852139 RNT852139 RXP852139 SHL852139 SRH852139 TBD852139 TKZ852139 TUV852139 UER852139 UON852139 UYJ852139 VIF852139 VSB852139 WBX852139 WLT852139 WVP852139 H917698 JD917675 SZ917675 ACV917675 AMR917675 AWN917675 BGJ917675 BQF917675 CAB917675 CJX917675 CTT917675 DDP917675 DNL917675 DXH917675 EHD917675 EQZ917675 FAV917675 FKR917675 FUN917675 GEJ917675 GOF917675 GYB917675 HHX917675 HRT917675 IBP917675 ILL917675 IVH917675 JFD917675 JOZ917675 JYV917675 KIR917675 KSN917675 LCJ917675 LMF917675 LWB917675 MFX917675 MPT917675 MZP917675 NJL917675 NTH917675 ODD917675 OMZ917675 OWV917675 PGR917675 PQN917675 QAJ917675 QKF917675 QUB917675 RDX917675 RNT917675 RXP917675 SHL917675 SRH917675 TBD917675 TKZ917675 TUV917675 UER917675 UON917675 UYJ917675 VIF917675 VSB917675 WBX917675 WLT917675 WVP917675 H983234 JD983211 SZ983211 ACV983211 AMR983211 AWN983211 BGJ983211 BQF983211 CAB983211 CJX983211 CTT983211 DDP983211 DNL983211 DXH983211 EHD983211 EQZ983211 FAV983211 FKR983211 FUN983211 GEJ983211 GOF983211 GYB983211 HHX983211 HRT983211 IBP983211 ILL983211 IVH983211 JFD983211 JOZ983211 JYV983211 KIR983211 KSN983211 LCJ983211 LMF983211 LWB983211 MFX983211 MPT983211 MZP983211 NJL983211 NTH983211 ODD983211 OMZ983211 OWV983211 PGR983211 PQN983211 QAJ983211 QKF983211 QUB983211 RDX983211 RNT983211 RXP983211 SHL983211 SRH983211 TBD983211 TKZ983211 TUV983211 UER983211 UON983211 UYJ983211 VIF983211 VSB983211 WBX983211 WLT983211 WVP983211 H167 JD167 SZ167 ACV167 AMR167 AWN167 BGJ167 BQF167 CAB167 CJX167 CTT167 DDP167 DNL167 DXH167 EHD167 EQZ167 FAV167 FKR167 FUN167 GEJ167 GOF167 GYB167 HHX167 HRT167 IBP167 ILL167 IVH167 JFD167 JOZ167 JYV167 KIR167 KSN167 LCJ167 LMF167 LWB167 MFX167 MPT167 MZP167 NJL167 NTH167 ODD167 OMZ167 OWV167 PGR167 PQN167 QAJ167 QKF167 QUB167 RDX167 RNT167 RXP167 SHL167 SRH167 TBD167 TKZ167 TUV167 UER167 UON167 UYJ167 VIF167 VSB167 WBX167 WLT167 WVP167 H65728 JD65705 SZ65705 ACV65705 AMR65705 AWN65705 BGJ65705 BQF65705 CAB65705 CJX65705 CTT65705 DDP65705 DNL65705 DXH65705 EHD65705 EQZ65705 FAV65705 FKR65705 FUN65705 GEJ65705 GOF65705 GYB65705 HHX65705 HRT65705 IBP65705 ILL65705 IVH65705 JFD65705 JOZ65705 JYV65705 KIR65705 KSN65705 LCJ65705 LMF65705 LWB65705 MFX65705 MPT65705 MZP65705 NJL65705 NTH65705 ODD65705 OMZ65705 OWV65705 PGR65705 PQN65705 QAJ65705 QKF65705 QUB65705 RDX65705 RNT65705 RXP65705 SHL65705 SRH65705 TBD65705 TKZ65705 TUV65705 UER65705 UON65705 UYJ65705 VIF65705 VSB65705 WBX65705 WLT65705 WVP65705 H131264 JD131241 SZ131241 ACV131241 AMR131241 AWN131241 BGJ131241 BQF131241 CAB131241 CJX131241 CTT131241 DDP131241 DNL131241 DXH131241 EHD131241 EQZ131241 FAV131241 FKR131241 FUN131241 GEJ131241 GOF131241 GYB131241 HHX131241 HRT131241 IBP131241 ILL131241 IVH131241 JFD131241 JOZ131241 JYV131241 KIR131241 KSN131241 LCJ131241 LMF131241 LWB131241 MFX131241 MPT131241 MZP131241 NJL131241 NTH131241 ODD131241 OMZ131241 OWV131241 PGR131241 PQN131241 QAJ131241 QKF131241 QUB131241 RDX131241 RNT131241 RXP131241 SHL131241 SRH131241 TBD131241 TKZ131241 TUV131241 UER131241 UON131241 UYJ131241 VIF131241 VSB131241 WBX131241 WLT131241 WVP131241 H196800 JD196777 SZ196777 ACV196777 AMR196777 AWN196777 BGJ196777 BQF196777 CAB196777 CJX196777 CTT196777 DDP196777 DNL196777 DXH196777 EHD196777 EQZ196777 FAV196777 FKR196777 FUN196777 GEJ196777 GOF196777 GYB196777 HHX196777 HRT196777 IBP196777 ILL196777 IVH196777 JFD196777 JOZ196777 JYV196777 KIR196777 KSN196777 LCJ196777 LMF196777 LWB196777 MFX196777 MPT196777 MZP196777 NJL196777 NTH196777 ODD196777 OMZ196777 OWV196777 PGR196777 PQN196777 QAJ196777 QKF196777 QUB196777 RDX196777 RNT196777 RXP196777 SHL196777 SRH196777 TBD196777 TKZ196777 TUV196777 UER196777 UON196777 UYJ196777 VIF196777 VSB196777 WBX196777 WLT196777 WVP196777 H262336 JD262313 SZ262313 ACV262313 AMR262313 AWN262313 BGJ262313 BQF262313 CAB262313 CJX262313 CTT262313 DDP262313 DNL262313 DXH262313 EHD262313 EQZ262313 FAV262313 FKR262313 FUN262313 GEJ262313 GOF262313 GYB262313 HHX262313 HRT262313 IBP262313 ILL262313 IVH262313 JFD262313 JOZ262313 JYV262313 KIR262313 KSN262313 LCJ262313 LMF262313 LWB262313 MFX262313 MPT262313 MZP262313 NJL262313 NTH262313 ODD262313 OMZ262313 OWV262313 PGR262313 PQN262313 QAJ262313 QKF262313 QUB262313 RDX262313 RNT262313 RXP262313 SHL262313 SRH262313 TBD262313 TKZ262313 TUV262313 UER262313 UON262313 UYJ262313 VIF262313 VSB262313 WBX262313 WLT262313 WVP262313 H327872 JD327849 SZ327849 ACV327849 AMR327849 AWN327849 BGJ327849 BQF327849 CAB327849 CJX327849 CTT327849 DDP327849 DNL327849 DXH327849 EHD327849 EQZ327849 FAV327849 FKR327849 FUN327849 GEJ327849 GOF327849 GYB327849 HHX327849 HRT327849 IBP327849 ILL327849 IVH327849 JFD327849 JOZ327849 JYV327849 KIR327849 KSN327849 LCJ327849 LMF327849 LWB327849 MFX327849 MPT327849 MZP327849 NJL327849 NTH327849 ODD327849 OMZ327849 OWV327849 PGR327849 PQN327849 QAJ327849 QKF327849 QUB327849 RDX327849 RNT327849 RXP327849 SHL327849 SRH327849 TBD327849 TKZ327849 TUV327849 UER327849 UON327849 UYJ327849 VIF327849 VSB327849 WBX327849 WLT327849 WVP327849 H393408 JD393385 SZ393385 ACV393385 AMR393385 AWN393385 BGJ393385 BQF393385 CAB393385 CJX393385 CTT393385 DDP393385 DNL393385 DXH393385 EHD393385 EQZ393385 FAV393385 FKR393385 FUN393385 GEJ393385 GOF393385 GYB393385 HHX393385 HRT393385 IBP393385 ILL393385 IVH393385 JFD393385 JOZ393385 JYV393385 KIR393385 KSN393385 LCJ393385 LMF393385 LWB393385 MFX393385 MPT393385 MZP393385 NJL393385 NTH393385 ODD393385 OMZ393385 OWV393385 PGR393385 PQN393385 QAJ393385 QKF393385 QUB393385 RDX393385 RNT393385 RXP393385 SHL393385 SRH393385 TBD393385 TKZ393385 TUV393385 UER393385 UON393385 UYJ393385 VIF393385 VSB393385 WBX393385 WLT393385 WVP393385 H458944 JD458921 SZ458921 ACV458921 AMR458921 AWN458921 BGJ458921 BQF458921 CAB458921 CJX458921 CTT458921 DDP458921 DNL458921 DXH458921 EHD458921 EQZ458921 FAV458921 FKR458921 FUN458921 GEJ458921 GOF458921 GYB458921 HHX458921 HRT458921 IBP458921 ILL458921 IVH458921 JFD458921 JOZ458921 JYV458921 KIR458921 KSN458921 LCJ458921 LMF458921 LWB458921 MFX458921 MPT458921 MZP458921 NJL458921 NTH458921 ODD458921 OMZ458921 OWV458921 PGR458921 PQN458921 QAJ458921 QKF458921 QUB458921 RDX458921 RNT458921 RXP458921 SHL458921 SRH458921 TBD458921 TKZ458921 TUV458921 UER458921 UON458921 UYJ458921 VIF458921 VSB458921 WBX458921 WLT458921 WVP458921 H524480 JD524457 SZ524457 ACV524457 AMR524457 AWN524457 BGJ524457 BQF524457 CAB524457 CJX524457 CTT524457 DDP524457 DNL524457 DXH524457 EHD524457 EQZ524457 FAV524457 FKR524457 FUN524457 GEJ524457 GOF524457 GYB524457 HHX524457 HRT524457 IBP524457 ILL524457 IVH524457 JFD524457 JOZ524457 JYV524457 KIR524457 KSN524457 LCJ524457 LMF524457 LWB524457 MFX524457 MPT524457 MZP524457 NJL524457 NTH524457 ODD524457 OMZ524457 OWV524457 PGR524457 PQN524457 QAJ524457 QKF524457 QUB524457 RDX524457 RNT524457 RXP524457 SHL524457 SRH524457 TBD524457 TKZ524457 TUV524457 UER524457 UON524457 UYJ524457 VIF524457 VSB524457 WBX524457 WLT524457 WVP524457 H590016 JD589993 SZ589993 ACV589993 AMR589993 AWN589993 BGJ589993 BQF589993 CAB589993 CJX589993 CTT589993 DDP589993 DNL589993 DXH589993 EHD589993 EQZ589993 FAV589993 FKR589993 FUN589993 GEJ589993 GOF589993 GYB589993 HHX589993 HRT589993 IBP589993 ILL589993 IVH589993 JFD589993 JOZ589993 JYV589993 KIR589993 KSN589993 LCJ589993 LMF589993 LWB589993 MFX589993 MPT589993 MZP589993 NJL589993 NTH589993 ODD589993 OMZ589993 OWV589993 PGR589993 PQN589993 QAJ589993 QKF589993 QUB589993 RDX589993 RNT589993 RXP589993 SHL589993 SRH589993 TBD589993 TKZ589993 TUV589993 UER589993 UON589993 UYJ589993 VIF589993 VSB589993 WBX589993 WLT589993 WVP589993 H655552 JD655529 SZ655529 ACV655529 AMR655529 AWN655529 BGJ655529 BQF655529 CAB655529 CJX655529 CTT655529 DDP655529 DNL655529 DXH655529 EHD655529 EQZ655529 FAV655529 FKR655529 FUN655529 GEJ655529 GOF655529 GYB655529 HHX655529 HRT655529 IBP655529 ILL655529 IVH655529 JFD655529 JOZ655529 JYV655529 KIR655529 KSN655529 LCJ655529 LMF655529 LWB655529 MFX655529 MPT655529 MZP655529 NJL655529 NTH655529 ODD655529 OMZ655529 OWV655529 PGR655529 PQN655529 QAJ655529 QKF655529 QUB655529 RDX655529 RNT655529 RXP655529 SHL655529 SRH655529 TBD655529 TKZ655529 TUV655529 UER655529 UON655529 UYJ655529 VIF655529 VSB655529 WBX655529 WLT655529 WVP655529 H721088 JD721065 SZ721065 ACV721065 AMR721065 AWN721065 BGJ721065 BQF721065 CAB721065 CJX721065 CTT721065 DDP721065 DNL721065 DXH721065 EHD721065 EQZ721065 FAV721065 FKR721065 FUN721065 GEJ721065 GOF721065 GYB721065 HHX721065 HRT721065 IBP721065 ILL721065 IVH721065 JFD721065 JOZ721065 JYV721065 KIR721065 KSN721065 LCJ721065 LMF721065 LWB721065 MFX721065 MPT721065 MZP721065 NJL721065 NTH721065 ODD721065 OMZ721065 OWV721065 PGR721065 PQN721065 QAJ721065 QKF721065 QUB721065 RDX721065 RNT721065 RXP721065 SHL721065 SRH721065 TBD721065 TKZ721065 TUV721065 UER721065 UON721065 UYJ721065 VIF721065 VSB721065 WBX721065 WLT721065 WVP721065 H786624 JD786601 SZ786601 ACV786601 AMR786601 AWN786601 BGJ786601 BQF786601 CAB786601 CJX786601 CTT786601 DDP786601 DNL786601 DXH786601 EHD786601 EQZ786601 FAV786601 FKR786601 FUN786601 GEJ786601 GOF786601 GYB786601 HHX786601 HRT786601 IBP786601 ILL786601 IVH786601 JFD786601 JOZ786601 JYV786601 KIR786601 KSN786601 LCJ786601 LMF786601 LWB786601 MFX786601 MPT786601 MZP786601 NJL786601 NTH786601 ODD786601 OMZ786601 OWV786601 PGR786601 PQN786601 QAJ786601 QKF786601 QUB786601 RDX786601 RNT786601 RXP786601 SHL786601 SRH786601 TBD786601 TKZ786601 TUV786601 UER786601 UON786601 UYJ786601 VIF786601 VSB786601 WBX786601 WLT786601 WVP786601 H852160 JD852137 SZ852137 ACV852137 AMR852137 AWN852137 BGJ852137 BQF852137 CAB852137 CJX852137 CTT852137 DDP852137 DNL852137 DXH852137 EHD852137 EQZ852137 FAV852137 FKR852137 FUN852137 GEJ852137 GOF852137 GYB852137 HHX852137 HRT852137 IBP852137 ILL852137 IVH852137 JFD852137 JOZ852137 JYV852137 KIR852137 KSN852137 LCJ852137 LMF852137 LWB852137 MFX852137 MPT852137 MZP852137 NJL852137 NTH852137 ODD852137 OMZ852137 OWV852137 PGR852137 PQN852137 QAJ852137 QKF852137 QUB852137 RDX852137 RNT852137 RXP852137 SHL852137 SRH852137 TBD852137 TKZ852137 TUV852137 UER852137 UON852137 UYJ852137 VIF852137 VSB852137 WBX852137 WLT852137 WVP852137 H917696 JD917673 SZ917673 ACV917673 AMR917673 AWN917673 BGJ917673 BQF917673 CAB917673 CJX917673 CTT917673 DDP917673 DNL917673 DXH917673 EHD917673 EQZ917673 FAV917673 FKR917673 FUN917673 GEJ917673 GOF917673 GYB917673 HHX917673 HRT917673 IBP917673 ILL917673 IVH917673 JFD917673 JOZ917673 JYV917673 KIR917673 KSN917673 LCJ917673 LMF917673 LWB917673 MFX917673 MPT917673 MZP917673 NJL917673 NTH917673 ODD917673 OMZ917673 OWV917673 PGR917673 PQN917673 QAJ917673 QKF917673 QUB917673 RDX917673 RNT917673 RXP917673 SHL917673 SRH917673 TBD917673 TKZ917673 TUV917673 UER917673 UON917673 UYJ917673 VIF917673 VSB917673 WBX917673 WLT917673 WVP917673 H983232 JD983209 SZ983209 ACV983209 AMR983209 AWN983209 BGJ983209 BQF983209 CAB983209 CJX983209 CTT983209 DDP983209 DNL983209 DXH983209 EHD983209 EQZ983209 FAV983209 FKR983209 FUN983209 GEJ983209 GOF983209 GYB983209 HHX983209 HRT983209 IBP983209 ILL983209 IVH983209 JFD983209 JOZ983209 JYV983209 KIR983209 KSN983209 LCJ983209 LMF983209 LWB983209 MFX983209 MPT983209 MZP983209 NJL983209 NTH983209 ODD983209 OMZ983209 OWV983209 PGR983209 PQN983209 QAJ983209 QKF983209 QUB983209 RDX983209 RNT983209 RXP983209 SHL983209 SRH983209 TBD983209 TKZ983209 TUV983209 UER983209 UON983209 UYJ983209 VIF983209 VSB983209 WBX983209 WLT983209 WVP983209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H65726 JD65703 SZ65703 ACV65703 AMR65703 AWN65703 BGJ65703 BQF65703 CAB65703 CJX65703 CTT65703 DDP65703 DNL65703 DXH65703 EHD65703 EQZ65703 FAV65703 FKR65703 FUN65703 GEJ65703 GOF65703 GYB65703 HHX65703 HRT65703 IBP65703 ILL65703 IVH65703 JFD65703 JOZ65703 JYV65703 KIR65703 KSN65703 LCJ65703 LMF65703 LWB65703 MFX65703 MPT65703 MZP65703 NJL65703 NTH65703 ODD65703 OMZ65703 OWV65703 PGR65703 PQN65703 QAJ65703 QKF65703 QUB65703 RDX65703 RNT65703 RXP65703 SHL65703 SRH65703 TBD65703 TKZ65703 TUV65703 UER65703 UON65703 UYJ65703 VIF65703 VSB65703 WBX65703 WLT65703 WVP65703 H131262 JD131239 SZ131239 ACV131239 AMR131239 AWN131239 BGJ131239 BQF131239 CAB131239 CJX131239 CTT131239 DDP131239 DNL131239 DXH131239 EHD131239 EQZ131239 FAV131239 FKR131239 FUN131239 GEJ131239 GOF131239 GYB131239 HHX131239 HRT131239 IBP131239 ILL131239 IVH131239 JFD131239 JOZ131239 JYV131239 KIR131239 KSN131239 LCJ131239 LMF131239 LWB131239 MFX131239 MPT131239 MZP131239 NJL131239 NTH131239 ODD131239 OMZ131239 OWV131239 PGR131239 PQN131239 QAJ131239 QKF131239 QUB131239 RDX131239 RNT131239 RXP131239 SHL131239 SRH131239 TBD131239 TKZ131239 TUV131239 UER131239 UON131239 UYJ131239 VIF131239 VSB131239 WBX131239 WLT131239 WVP131239 H196798 JD196775 SZ196775 ACV196775 AMR196775 AWN196775 BGJ196775 BQF196775 CAB196775 CJX196775 CTT196775 DDP196775 DNL196775 DXH196775 EHD196775 EQZ196775 FAV196775 FKR196775 FUN196775 GEJ196775 GOF196775 GYB196775 HHX196775 HRT196775 IBP196775 ILL196775 IVH196775 JFD196775 JOZ196775 JYV196775 KIR196775 KSN196775 LCJ196775 LMF196775 LWB196775 MFX196775 MPT196775 MZP196775 NJL196775 NTH196775 ODD196775 OMZ196775 OWV196775 PGR196775 PQN196775 QAJ196775 QKF196775 QUB196775 RDX196775 RNT196775 RXP196775 SHL196775 SRH196775 TBD196775 TKZ196775 TUV196775 UER196775 UON196775 UYJ196775 VIF196775 VSB196775 WBX196775 WLT196775 WVP196775 H262334 JD262311 SZ262311 ACV262311 AMR262311 AWN262311 BGJ262311 BQF262311 CAB262311 CJX262311 CTT262311 DDP262311 DNL262311 DXH262311 EHD262311 EQZ262311 FAV262311 FKR262311 FUN262311 GEJ262311 GOF262311 GYB262311 HHX262311 HRT262311 IBP262311 ILL262311 IVH262311 JFD262311 JOZ262311 JYV262311 KIR262311 KSN262311 LCJ262311 LMF262311 LWB262311 MFX262311 MPT262311 MZP262311 NJL262311 NTH262311 ODD262311 OMZ262311 OWV262311 PGR262311 PQN262311 QAJ262311 QKF262311 QUB262311 RDX262311 RNT262311 RXP262311 SHL262311 SRH262311 TBD262311 TKZ262311 TUV262311 UER262311 UON262311 UYJ262311 VIF262311 VSB262311 WBX262311 WLT262311 WVP262311 H327870 JD327847 SZ327847 ACV327847 AMR327847 AWN327847 BGJ327847 BQF327847 CAB327847 CJX327847 CTT327847 DDP327847 DNL327847 DXH327847 EHD327847 EQZ327847 FAV327847 FKR327847 FUN327847 GEJ327847 GOF327847 GYB327847 HHX327847 HRT327847 IBP327847 ILL327847 IVH327847 JFD327847 JOZ327847 JYV327847 KIR327847 KSN327847 LCJ327847 LMF327847 LWB327847 MFX327847 MPT327847 MZP327847 NJL327847 NTH327847 ODD327847 OMZ327847 OWV327847 PGR327847 PQN327847 QAJ327847 QKF327847 QUB327847 RDX327847 RNT327847 RXP327847 SHL327847 SRH327847 TBD327847 TKZ327847 TUV327847 UER327847 UON327847 UYJ327847 VIF327847 VSB327847 WBX327847 WLT327847 WVP327847 H393406 JD393383 SZ393383 ACV393383 AMR393383 AWN393383 BGJ393383 BQF393383 CAB393383 CJX393383 CTT393383 DDP393383 DNL393383 DXH393383 EHD393383 EQZ393383 FAV393383 FKR393383 FUN393383 GEJ393383 GOF393383 GYB393383 HHX393383 HRT393383 IBP393383 ILL393383 IVH393383 JFD393383 JOZ393383 JYV393383 KIR393383 KSN393383 LCJ393383 LMF393383 LWB393383 MFX393383 MPT393383 MZP393383 NJL393383 NTH393383 ODD393383 OMZ393383 OWV393383 PGR393383 PQN393383 QAJ393383 QKF393383 QUB393383 RDX393383 RNT393383 RXP393383 SHL393383 SRH393383 TBD393383 TKZ393383 TUV393383 UER393383 UON393383 UYJ393383 VIF393383 VSB393383 WBX393383 WLT393383 WVP393383 H458942 JD458919 SZ458919 ACV458919 AMR458919 AWN458919 BGJ458919 BQF458919 CAB458919 CJX458919 CTT458919 DDP458919 DNL458919 DXH458919 EHD458919 EQZ458919 FAV458919 FKR458919 FUN458919 GEJ458919 GOF458919 GYB458919 HHX458919 HRT458919 IBP458919 ILL458919 IVH458919 JFD458919 JOZ458919 JYV458919 KIR458919 KSN458919 LCJ458919 LMF458919 LWB458919 MFX458919 MPT458919 MZP458919 NJL458919 NTH458919 ODD458919 OMZ458919 OWV458919 PGR458919 PQN458919 QAJ458919 QKF458919 QUB458919 RDX458919 RNT458919 RXP458919 SHL458919 SRH458919 TBD458919 TKZ458919 TUV458919 UER458919 UON458919 UYJ458919 VIF458919 VSB458919 WBX458919 WLT458919 WVP458919 H524478 JD524455 SZ524455 ACV524455 AMR524455 AWN524455 BGJ524455 BQF524455 CAB524455 CJX524455 CTT524455 DDP524455 DNL524455 DXH524455 EHD524455 EQZ524455 FAV524455 FKR524455 FUN524455 GEJ524455 GOF524455 GYB524455 HHX524455 HRT524455 IBP524455 ILL524455 IVH524455 JFD524455 JOZ524455 JYV524455 KIR524455 KSN524455 LCJ524455 LMF524455 LWB524455 MFX524455 MPT524455 MZP524455 NJL524455 NTH524455 ODD524455 OMZ524455 OWV524455 PGR524455 PQN524455 QAJ524455 QKF524455 QUB524455 RDX524455 RNT524455 RXP524455 SHL524455 SRH524455 TBD524455 TKZ524455 TUV524455 UER524455 UON524455 UYJ524455 VIF524455 VSB524455 WBX524455 WLT524455 WVP524455 H590014 JD589991 SZ589991 ACV589991 AMR589991 AWN589991 BGJ589991 BQF589991 CAB589991 CJX589991 CTT589991 DDP589991 DNL589991 DXH589991 EHD589991 EQZ589991 FAV589991 FKR589991 FUN589991 GEJ589991 GOF589991 GYB589991 HHX589991 HRT589991 IBP589991 ILL589991 IVH589991 JFD589991 JOZ589991 JYV589991 KIR589991 KSN589991 LCJ589991 LMF589991 LWB589991 MFX589991 MPT589991 MZP589991 NJL589991 NTH589991 ODD589991 OMZ589991 OWV589991 PGR589991 PQN589991 QAJ589991 QKF589991 QUB589991 RDX589991 RNT589991 RXP589991 SHL589991 SRH589991 TBD589991 TKZ589991 TUV589991 UER589991 UON589991 UYJ589991 VIF589991 VSB589991 WBX589991 WLT589991 WVP589991 H655550 JD655527 SZ655527 ACV655527 AMR655527 AWN655527 BGJ655527 BQF655527 CAB655527 CJX655527 CTT655527 DDP655527 DNL655527 DXH655527 EHD655527 EQZ655527 FAV655527 FKR655527 FUN655527 GEJ655527 GOF655527 GYB655527 HHX655527 HRT655527 IBP655527 ILL655527 IVH655527 JFD655527 JOZ655527 JYV655527 KIR655527 KSN655527 LCJ655527 LMF655527 LWB655527 MFX655527 MPT655527 MZP655527 NJL655527 NTH655527 ODD655527 OMZ655527 OWV655527 PGR655527 PQN655527 QAJ655527 QKF655527 QUB655527 RDX655527 RNT655527 RXP655527 SHL655527 SRH655527 TBD655527 TKZ655527 TUV655527 UER655527 UON655527 UYJ655527 VIF655527 VSB655527 WBX655527 WLT655527 WVP655527 H721086 JD721063 SZ721063 ACV721063 AMR721063 AWN721063 BGJ721063 BQF721063 CAB721063 CJX721063 CTT721063 DDP721063 DNL721063 DXH721063 EHD721063 EQZ721063 FAV721063 FKR721063 FUN721063 GEJ721063 GOF721063 GYB721063 HHX721063 HRT721063 IBP721063 ILL721063 IVH721063 JFD721063 JOZ721063 JYV721063 KIR721063 KSN721063 LCJ721063 LMF721063 LWB721063 MFX721063 MPT721063 MZP721063 NJL721063 NTH721063 ODD721063 OMZ721063 OWV721063 PGR721063 PQN721063 QAJ721063 QKF721063 QUB721063 RDX721063 RNT721063 RXP721063 SHL721063 SRH721063 TBD721063 TKZ721063 TUV721063 UER721063 UON721063 UYJ721063 VIF721063 VSB721063 WBX721063 WLT721063 WVP721063 H786622 JD786599 SZ786599 ACV786599 AMR786599 AWN786599 BGJ786599 BQF786599 CAB786599 CJX786599 CTT786599 DDP786599 DNL786599 DXH786599 EHD786599 EQZ786599 FAV786599 FKR786599 FUN786599 GEJ786599 GOF786599 GYB786599 HHX786599 HRT786599 IBP786599 ILL786599 IVH786599 JFD786599 JOZ786599 JYV786599 KIR786599 KSN786599 LCJ786599 LMF786599 LWB786599 MFX786599 MPT786599 MZP786599 NJL786599 NTH786599 ODD786599 OMZ786599 OWV786599 PGR786599 PQN786599 QAJ786599 QKF786599 QUB786599 RDX786599 RNT786599 RXP786599 SHL786599 SRH786599 TBD786599 TKZ786599 TUV786599 UER786599 UON786599 UYJ786599 VIF786599 VSB786599 WBX786599 WLT786599 WVP786599 H852158 JD852135 SZ852135 ACV852135 AMR852135 AWN852135 BGJ852135 BQF852135 CAB852135 CJX852135 CTT852135 DDP852135 DNL852135 DXH852135 EHD852135 EQZ852135 FAV852135 FKR852135 FUN852135 GEJ852135 GOF852135 GYB852135 HHX852135 HRT852135 IBP852135 ILL852135 IVH852135 JFD852135 JOZ852135 JYV852135 KIR852135 KSN852135 LCJ852135 LMF852135 LWB852135 MFX852135 MPT852135 MZP852135 NJL852135 NTH852135 ODD852135 OMZ852135 OWV852135 PGR852135 PQN852135 QAJ852135 QKF852135 QUB852135 RDX852135 RNT852135 RXP852135 SHL852135 SRH852135 TBD852135 TKZ852135 TUV852135 UER852135 UON852135 UYJ852135 VIF852135 VSB852135 WBX852135 WLT852135 WVP852135 H917694 JD917671 SZ917671 ACV917671 AMR917671 AWN917671 BGJ917671 BQF917671 CAB917671 CJX917671 CTT917671 DDP917671 DNL917671 DXH917671 EHD917671 EQZ917671 FAV917671 FKR917671 FUN917671 GEJ917671 GOF917671 GYB917671 HHX917671 HRT917671 IBP917671 ILL917671 IVH917671 JFD917671 JOZ917671 JYV917671 KIR917671 KSN917671 LCJ917671 LMF917671 LWB917671 MFX917671 MPT917671 MZP917671 NJL917671 NTH917671 ODD917671 OMZ917671 OWV917671 PGR917671 PQN917671 QAJ917671 QKF917671 QUB917671 RDX917671 RNT917671 RXP917671 SHL917671 SRH917671 TBD917671 TKZ917671 TUV917671 UER917671 UON917671 UYJ917671 VIF917671 VSB917671 WBX917671 WLT917671 WVP917671 H983230 JD983207 SZ983207 ACV983207 AMR983207 AWN983207 BGJ983207 BQF983207 CAB983207 CJX983207 CTT983207 DDP983207 DNL983207 DXH983207 EHD983207 EQZ983207 FAV983207 FKR983207 FUN983207 GEJ983207 GOF983207 GYB983207 HHX983207 HRT983207 IBP983207 ILL983207 IVH983207 JFD983207 JOZ983207 JYV983207 KIR983207 KSN983207 LCJ983207 LMF983207 LWB983207 MFX983207 MPT983207 MZP983207 NJL983207 NTH983207 ODD983207 OMZ983207 OWV983207 PGR983207 PQN983207 QAJ983207 QKF983207 QUB983207 RDX983207 RNT983207 RXP983207 SHL983207 SRH983207 TBD983207 TKZ983207 TUV983207 UER983207 UON983207 UYJ983207 VIF983207 VSB983207 WBX983207 WLT983207 WVP983207 H163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H65724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H131260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H196796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H262332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H327868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H393404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H458940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H524476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H590012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H655548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H721084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H786620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H852156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H917692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H983228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NTH983205 ODD983205 OMZ983205 OWV983205 PGR983205 PQN983205 QAJ983205 QKF983205 QUB983205 RDX983205 RNT983205 RXP983205 SHL983205 SRH983205 TBD983205 TKZ983205 TUV983205 UER983205 UON983205 UYJ983205 VIF983205 VSB983205 WBX983205 WLT983205 WVP983205 H161 JD161 SZ161 ACV161 AMR161 AWN161 BGJ161 BQF161 CAB161 CJX161 CTT161 DDP161 DNL161 DXH161 EHD161 EQZ161 FAV161 FKR161 FUN161 GEJ161 GOF161 GYB161 HHX161 HRT161 IBP161 ILL161 IVH161 JFD161 JOZ161 JYV161 KIR161 KSN161 LCJ161 LMF161 LWB161 MFX161 MPT161 MZP161 NJL161 NTH161 ODD161 OMZ161 OWV161 PGR161 PQN161 QAJ161 QKF161 QUB161 RDX161 RNT161 RXP161 SHL161 SRH161 TBD161 TKZ161 TUV161 UER161 UON161 UYJ161 VIF161 VSB161 WBX161 WLT161 WVP161 H65722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H131258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H196794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H262330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H327866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H393402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H458938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H524474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H590010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H655546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H721082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H786618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H852154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H917690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H983226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WLT983203 WVP983203 H159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H65720 JD65697 SZ65697 ACV65697 AMR65697 AWN65697 BGJ65697 BQF65697 CAB65697 CJX65697 CTT65697 DDP65697 DNL65697 DXH65697 EHD65697 EQZ65697 FAV65697 FKR65697 FUN65697 GEJ65697 GOF65697 GYB65697 HHX65697 HRT65697 IBP65697 ILL65697 IVH65697 JFD65697 JOZ65697 JYV65697 KIR65697 KSN65697 LCJ65697 LMF65697 LWB65697 MFX65697 MPT65697 MZP65697 NJL65697 NTH65697 ODD65697 OMZ65697 OWV65697 PGR65697 PQN65697 QAJ65697 QKF65697 QUB65697 RDX65697 RNT65697 RXP65697 SHL65697 SRH65697 TBD65697 TKZ65697 TUV65697 UER65697 UON65697 UYJ65697 VIF65697 VSB65697 WBX65697 WLT65697 WVP65697 H131256 JD131233 SZ131233 ACV131233 AMR131233 AWN131233 BGJ131233 BQF131233 CAB131233 CJX131233 CTT131233 DDP131233 DNL131233 DXH131233 EHD131233 EQZ131233 FAV131233 FKR131233 FUN131233 GEJ131233 GOF131233 GYB131233 HHX131233 HRT131233 IBP131233 ILL131233 IVH131233 JFD131233 JOZ131233 JYV131233 KIR131233 KSN131233 LCJ131233 LMF131233 LWB131233 MFX131233 MPT131233 MZP131233 NJL131233 NTH131233 ODD131233 OMZ131233 OWV131233 PGR131233 PQN131233 QAJ131233 QKF131233 QUB131233 RDX131233 RNT131233 RXP131233 SHL131233 SRH131233 TBD131233 TKZ131233 TUV131233 UER131233 UON131233 UYJ131233 VIF131233 VSB131233 WBX131233 WLT131233 WVP131233 H196792 JD196769 SZ196769 ACV196769 AMR196769 AWN196769 BGJ196769 BQF196769 CAB196769 CJX196769 CTT196769 DDP196769 DNL196769 DXH196769 EHD196769 EQZ196769 FAV196769 FKR196769 FUN196769 GEJ196769 GOF196769 GYB196769 HHX196769 HRT196769 IBP196769 ILL196769 IVH196769 JFD196769 JOZ196769 JYV196769 KIR196769 KSN196769 LCJ196769 LMF196769 LWB196769 MFX196769 MPT196769 MZP196769 NJL196769 NTH196769 ODD196769 OMZ196769 OWV196769 PGR196769 PQN196769 QAJ196769 QKF196769 QUB196769 RDX196769 RNT196769 RXP196769 SHL196769 SRH196769 TBD196769 TKZ196769 TUV196769 UER196769 UON196769 UYJ196769 VIF196769 VSB196769 WBX196769 WLT196769 WVP196769 H262328 JD262305 SZ262305 ACV262305 AMR262305 AWN262305 BGJ262305 BQF262305 CAB262305 CJX262305 CTT262305 DDP262305 DNL262305 DXH262305 EHD262305 EQZ262305 FAV262305 FKR262305 FUN262305 GEJ262305 GOF262305 GYB262305 HHX262305 HRT262305 IBP262305 ILL262305 IVH262305 JFD262305 JOZ262305 JYV262305 KIR262305 KSN262305 LCJ262305 LMF262305 LWB262305 MFX262305 MPT262305 MZP262305 NJL262305 NTH262305 ODD262305 OMZ262305 OWV262305 PGR262305 PQN262305 QAJ262305 QKF262305 QUB262305 RDX262305 RNT262305 RXP262305 SHL262305 SRH262305 TBD262305 TKZ262305 TUV262305 UER262305 UON262305 UYJ262305 VIF262305 VSB262305 WBX262305 WLT262305 WVP262305 H327864 JD327841 SZ327841 ACV327841 AMR327841 AWN327841 BGJ327841 BQF327841 CAB327841 CJX327841 CTT327841 DDP327841 DNL327841 DXH327841 EHD327841 EQZ327841 FAV327841 FKR327841 FUN327841 GEJ327841 GOF327841 GYB327841 HHX327841 HRT327841 IBP327841 ILL327841 IVH327841 JFD327841 JOZ327841 JYV327841 KIR327841 KSN327841 LCJ327841 LMF327841 LWB327841 MFX327841 MPT327841 MZP327841 NJL327841 NTH327841 ODD327841 OMZ327841 OWV327841 PGR327841 PQN327841 QAJ327841 QKF327841 QUB327841 RDX327841 RNT327841 RXP327841 SHL327841 SRH327841 TBD327841 TKZ327841 TUV327841 UER327841 UON327841 UYJ327841 VIF327841 VSB327841 WBX327841 WLT327841 WVP327841 H393400 JD393377 SZ393377 ACV393377 AMR393377 AWN393377 BGJ393377 BQF393377 CAB393377 CJX393377 CTT393377 DDP393377 DNL393377 DXH393377 EHD393377 EQZ393377 FAV393377 FKR393377 FUN393377 GEJ393377 GOF393377 GYB393377 HHX393377 HRT393377 IBP393377 ILL393377 IVH393377 JFD393377 JOZ393377 JYV393377 KIR393377 KSN393377 LCJ393377 LMF393377 LWB393377 MFX393377 MPT393377 MZP393377 NJL393377 NTH393377 ODD393377 OMZ393377 OWV393377 PGR393377 PQN393377 QAJ393377 QKF393377 QUB393377 RDX393377 RNT393377 RXP393377 SHL393377 SRH393377 TBD393377 TKZ393377 TUV393377 UER393377 UON393377 UYJ393377 VIF393377 VSB393377 WBX393377 WLT393377 WVP393377 H458936 JD458913 SZ458913 ACV458913 AMR458913 AWN458913 BGJ458913 BQF458913 CAB458913 CJX458913 CTT458913 DDP458913 DNL458913 DXH458913 EHD458913 EQZ458913 FAV458913 FKR458913 FUN458913 GEJ458913 GOF458913 GYB458913 HHX458913 HRT458913 IBP458913 ILL458913 IVH458913 JFD458913 JOZ458913 JYV458913 KIR458913 KSN458913 LCJ458913 LMF458913 LWB458913 MFX458913 MPT458913 MZP458913 NJL458913 NTH458913 ODD458913 OMZ458913 OWV458913 PGR458913 PQN458913 QAJ458913 QKF458913 QUB458913 RDX458913 RNT458913 RXP458913 SHL458913 SRH458913 TBD458913 TKZ458913 TUV458913 UER458913 UON458913 UYJ458913 VIF458913 VSB458913 WBX458913 WLT458913 WVP458913 H524472 JD524449 SZ524449 ACV524449 AMR524449 AWN524449 BGJ524449 BQF524449 CAB524449 CJX524449 CTT524449 DDP524449 DNL524449 DXH524449 EHD524449 EQZ524449 FAV524449 FKR524449 FUN524449 GEJ524449 GOF524449 GYB524449 HHX524449 HRT524449 IBP524449 ILL524449 IVH524449 JFD524449 JOZ524449 JYV524449 KIR524449 KSN524449 LCJ524449 LMF524449 LWB524449 MFX524449 MPT524449 MZP524449 NJL524449 NTH524449 ODD524449 OMZ524449 OWV524449 PGR524449 PQN524449 QAJ524449 QKF524449 QUB524449 RDX524449 RNT524449 RXP524449 SHL524449 SRH524449 TBD524449 TKZ524449 TUV524449 UER524449 UON524449 UYJ524449 VIF524449 VSB524449 WBX524449 WLT524449 WVP524449 H590008 JD589985 SZ589985 ACV589985 AMR589985 AWN589985 BGJ589985 BQF589985 CAB589985 CJX589985 CTT589985 DDP589985 DNL589985 DXH589985 EHD589985 EQZ589985 FAV589985 FKR589985 FUN589985 GEJ589985 GOF589985 GYB589985 HHX589985 HRT589985 IBP589985 ILL589985 IVH589985 JFD589985 JOZ589985 JYV589985 KIR589985 KSN589985 LCJ589985 LMF589985 LWB589985 MFX589985 MPT589985 MZP589985 NJL589985 NTH589985 ODD589985 OMZ589985 OWV589985 PGR589985 PQN589985 QAJ589985 QKF589985 QUB589985 RDX589985 RNT589985 RXP589985 SHL589985 SRH589985 TBD589985 TKZ589985 TUV589985 UER589985 UON589985 UYJ589985 VIF589985 VSB589985 WBX589985 WLT589985 WVP589985 H655544 JD655521 SZ655521 ACV655521 AMR655521 AWN655521 BGJ655521 BQF655521 CAB655521 CJX655521 CTT655521 DDP655521 DNL655521 DXH655521 EHD655521 EQZ655521 FAV655521 FKR655521 FUN655521 GEJ655521 GOF655521 GYB655521 HHX655521 HRT655521 IBP655521 ILL655521 IVH655521 JFD655521 JOZ655521 JYV655521 KIR655521 KSN655521 LCJ655521 LMF655521 LWB655521 MFX655521 MPT655521 MZP655521 NJL655521 NTH655521 ODD655521 OMZ655521 OWV655521 PGR655521 PQN655521 QAJ655521 QKF655521 QUB655521 RDX655521 RNT655521 RXP655521 SHL655521 SRH655521 TBD655521 TKZ655521 TUV655521 UER655521 UON655521 UYJ655521 VIF655521 VSB655521 WBX655521 WLT655521 WVP655521 H721080 JD721057 SZ721057 ACV721057 AMR721057 AWN721057 BGJ721057 BQF721057 CAB721057 CJX721057 CTT721057 DDP721057 DNL721057 DXH721057 EHD721057 EQZ721057 FAV721057 FKR721057 FUN721057 GEJ721057 GOF721057 GYB721057 HHX721057 HRT721057 IBP721057 ILL721057 IVH721057 JFD721057 JOZ721057 JYV721057 KIR721057 KSN721057 LCJ721057 LMF721057 LWB721057 MFX721057 MPT721057 MZP721057 NJL721057 NTH721057 ODD721057 OMZ721057 OWV721057 PGR721057 PQN721057 QAJ721057 QKF721057 QUB721057 RDX721057 RNT721057 RXP721057 SHL721057 SRH721057 TBD721057 TKZ721057 TUV721057 UER721057 UON721057 UYJ721057 VIF721057 VSB721057 WBX721057 WLT721057 WVP721057 H786616 JD786593 SZ786593 ACV786593 AMR786593 AWN786593 BGJ786593 BQF786593 CAB786593 CJX786593 CTT786593 DDP786593 DNL786593 DXH786593 EHD786593 EQZ786593 FAV786593 FKR786593 FUN786593 GEJ786593 GOF786593 GYB786593 HHX786593 HRT786593 IBP786593 ILL786593 IVH786593 JFD786593 JOZ786593 JYV786593 KIR786593 KSN786593 LCJ786593 LMF786593 LWB786593 MFX786593 MPT786593 MZP786593 NJL786593 NTH786593 ODD786593 OMZ786593 OWV786593 PGR786593 PQN786593 QAJ786593 QKF786593 QUB786593 RDX786593 RNT786593 RXP786593 SHL786593 SRH786593 TBD786593 TKZ786593 TUV786593 UER786593 UON786593 UYJ786593 VIF786593 VSB786593 WBX786593 WLT786593 WVP786593 H852152 JD852129 SZ852129 ACV852129 AMR852129 AWN852129 BGJ852129 BQF852129 CAB852129 CJX852129 CTT852129 DDP852129 DNL852129 DXH852129 EHD852129 EQZ852129 FAV852129 FKR852129 FUN852129 GEJ852129 GOF852129 GYB852129 HHX852129 HRT852129 IBP852129 ILL852129 IVH852129 JFD852129 JOZ852129 JYV852129 KIR852129 KSN852129 LCJ852129 LMF852129 LWB852129 MFX852129 MPT852129 MZP852129 NJL852129 NTH852129 ODD852129 OMZ852129 OWV852129 PGR852129 PQN852129 QAJ852129 QKF852129 QUB852129 RDX852129 RNT852129 RXP852129 SHL852129 SRH852129 TBD852129 TKZ852129 TUV852129 UER852129 UON852129 UYJ852129 VIF852129 VSB852129 WBX852129 WLT852129 WVP852129 H917688 JD917665 SZ917665 ACV917665 AMR917665 AWN917665 BGJ917665 BQF917665 CAB917665 CJX917665 CTT917665 DDP917665 DNL917665 DXH917665 EHD917665 EQZ917665 FAV917665 FKR917665 FUN917665 GEJ917665 GOF917665 GYB917665 HHX917665 HRT917665 IBP917665 ILL917665 IVH917665 JFD917665 JOZ917665 JYV917665 KIR917665 KSN917665 LCJ917665 LMF917665 LWB917665 MFX917665 MPT917665 MZP917665 NJL917665 NTH917665 ODD917665 OMZ917665 OWV917665 PGR917665 PQN917665 QAJ917665 QKF917665 QUB917665 RDX917665 RNT917665 RXP917665 SHL917665 SRH917665 TBD917665 TKZ917665 TUV917665 UER917665 UON917665 UYJ917665 VIF917665 VSB917665 WBX917665 WLT917665 WVP917665 H983224 JD983201 SZ983201 ACV983201 AMR983201 AWN983201 BGJ983201 BQF983201 CAB983201 CJX983201 CTT983201 DDP983201 DNL983201 DXH983201 EHD983201 EQZ983201 FAV983201 FKR983201 FUN983201 GEJ983201 GOF983201 GYB983201 HHX983201 HRT983201 IBP983201 ILL983201 IVH983201 JFD983201 JOZ983201 JYV983201 KIR983201 KSN983201 LCJ983201 LMF983201 LWB983201 MFX983201 MPT983201 MZP983201 NJL983201 NTH983201 ODD983201 OMZ983201 OWV983201 PGR983201 PQN983201 QAJ983201 QKF983201 QUB983201 RDX983201 RNT983201 RXP983201 SHL983201 SRH983201 TBD983201 TKZ983201 TUV983201 UER983201 UON983201 UYJ983201 VIF983201 VSB983201 WBX983201 WLT983201 WVP983201 D159:F178 IZ159:JB178 SV159:SX178 ACR159:ACT178 AMN159:AMP178 AWJ159:AWL178 BGF159:BGH178 BQB159:BQD178 BZX159:BZZ178 CJT159:CJV178 CTP159:CTR178 DDL159:DDN178 DNH159:DNJ178 DXD159:DXF178 EGZ159:EHB178 EQV159:EQX178 FAR159:FAT178 FKN159:FKP178 FUJ159:FUL178 GEF159:GEH178 GOB159:GOD178 GXX159:GXZ178 HHT159:HHV178 HRP159:HRR178 IBL159:IBN178 ILH159:ILJ178 IVD159:IVF178 JEZ159:JFB178 JOV159:JOX178 JYR159:JYT178 KIN159:KIP178 KSJ159:KSL178 LCF159:LCH178 LMB159:LMD178 LVX159:LVZ178 MFT159:MFV178 MPP159:MPR178 MZL159:MZN178 NJH159:NJJ178 NTD159:NTF178 OCZ159:ODB178 OMV159:OMX178 OWR159:OWT178 PGN159:PGP178 PQJ159:PQL178 QAF159:QAH178 QKB159:QKD178 QTX159:QTZ178 RDT159:RDV178 RNP159:RNR178 RXL159:RXN178 SHH159:SHJ178 SRD159:SRF178 TAZ159:TBB178 TKV159:TKX178 TUR159:TUT178 UEN159:UEP178 UOJ159:UOL178 UYF159:UYH178 VIB159:VID178 VRX159:VRZ178 WBT159:WBV178 WLP159:WLR178 WVL159:WVN178 D65720:F65739 IZ65697:JB65716 SV65697:SX65716 ACR65697:ACT65716 AMN65697:AMP65716 AWJ65697:AWL65716 BGF65697:BGH65716 BQB65697:BQD65716 BZX65697:BZZ65716 CJT65697:CJV65716 CTP65697:CTR65716 DDL65697:DDN65716 DNH65697:DNJ65716 DXD65697:DXF65716 EGZ65697:EHB65716 EQV65697:EQX65716 FAR65697:FAT65716 FKN65697:FKP65716 FUJ65697:FUL65716 GEF65697:GEH65716 GOB65697:GOD65716 GXX65697:GXZ65716 HHT65697:HHV65716 HRP65697:HRR65716 IBL65697:IBN65716 ILH65697:ILJ65716 IVD65697:IVF65716 JEZ65697:JFB65716 JOV65697:JOX65716 JYR65697:JYT65716 KIN65697:KIP65716 KSJ65697:KSL65716 LCF65697:LCH65716 LMB65697:LMD65716 LVX65697:LVZ65716 MFT65697:MFV65716 MPP65697:MPR65716 MZL65697:MZN65716 NJH65697:NJJ65716 NTD65697:NTF65716 OCZ65697:ODB65716 OMV65697:OMX65716 OWR65697:OWT65716 PGN65697:PGP65716 PQJ65697:PQL65716 QAF65697:QAH65716 QKB65697:QKD65716 QTX65697:QTZ65716 RDT65697:RDV65716 RNP65697:RNR65716 RXL65697:RXN65716 SHH65697:SHJ65716 SRD65697:SRF65716 TAZ65697:TBB65716 TKV65697:TKX65716 TUR65697:TUT65716 UEN65697:UEP65716 UOJ65697:UOL65716 UYF65697:UYH65716 VIB65697:VID65716 VRX65697:VRZ65716 WBT65697:WBV65716 WLP65697:WLR65716 WVL65697:WVN65716 D131256:F131275 IZ131233:JB131252 SV131233:SX131252 ACR131233:ACT131252 AMN131233:AMP131252 AWJ131233:AWL131252 BGF131233:BGH131252 BQB131233:BQD131252 BZX131233:BZZ131252 CJT131233:CJV131252 CTP131233:CTR131252 DDL131233:DDN131252 DNH131233:DNJ131252 DXD131233:DXF131252 EGZ131233:EHB131252 EQV131233:EQX131252 FAR131233:FAT131252 FKN131233:FKP131252 FUJ131233:FUL131252 GEF131233:GEH131252 GOB131233:GOD131252 GXX131233:GXZ131252 HHT131233:HHV131252 HRP131233:HRR131252 IBL131233:IBN131252 ILH131233:ILJ131252 IVD131233:IVF131252 JEZ131233:JFB131252 JOV131233:JOX131252 JYR131233:JYT131252 KIN131233:KIP131252 KSJ131233:KSL131252 LCF131233:LCH131252 LMB131233:LMD131252 LVX131233:LVZ131252 MFT131233:MFV131252 MPP131233:MPR131252 MZL131233:MZN131252 NJH131233:NJJ131252 NTD131233:NTF131252 OCZ131233:ODB131252 OMV131233:OMX131252 OWR131233:OWT131252 PGN131233:PGP131252 PQJ131233:PQL131252 QAF131233:QAH131252 QKB131233:QKD131252 QTX131233:QTZ131252 RDT131233:RDV131252 RNP131233:RNR131252 RXL131233:RXN131252 SHH131233:SHJ131252 SRD131233:SRF131252 TAZ131233:TBB131252 TKV131233:TKX131252 TUR131233:TUT131252 UEN131233:UEP131252 UOJ131233:UOL131252 UYF131233:UYH131252 VIB131233:VID131252 VRX131233:VRZ131252 WBT131233:WBV131252 WLP131233:WLR131252 WVL131233:WVN131252 D196792:F196811 IZ196769:JB196788 SV196769:SX196788 ACR196769:ACT196788 AMN196769:AMP196788 AWJ196769:AWL196788 BGF196769:BGH196788 BQB196769:BQD196788 BZX196769:BZZ196788 CJT196769:CJV196788 CTP196769:CTR196788 DDL196769:DDN196788 DNH196769:DNJ196788 DXD196769:DXF196788 EGZ196769:EHB196788 EQV196769:EQX196788 FAR196769:FAT196788 FKN196769:FKP196788 FUJ196769:FUL196788 GEF196769:GEH196788 GOB196769:GOD196788 GXX196769:GXZ196788 HHT196769:HHV196788 HRP196769:HRR196788 IBL196769:IBN196788 ILH196769:ILJ196788 IVD196769:IVF196788 JEZ196769:JFB196788 JOV196769:JOX196788 JYR196769:JYT196788 KIN196769:KIP196788 KSJ196769:KSL196788 LCF196769:LCH196788 LMB196769:LMD196788 LVX196769:LVZ196788 MFT196769:MFV196788 MPP196769:MPR196788 MZL196769:MZN196788 NJH196769:NJJ196788 NTD196769:NTF196788 OCZ196769:ODB196788 OMV196769:OMX196788 OWR196769:OWT196788 PGN196769:PGP196788 PQJ196769:PQL196788 QAF196769:QAH196788 QKB196769:QKD196788 QTX196769:QTZ196788 RDT196769:RDV196788 RNP196769:RNR196788 RXL196769:RXN196788 SHH196769:SHJ196788 SRD196769:SRF196788 TAZ196769:TBB196788 TKV196769:TKX196788 TUR196769:TUT196788 UEN196769:UEP196788 UOJ196769:UOL196788 UYF196769:UYH196788 VIB196769:VID196788 VRX196769:VRZ196788 WBT196769:WBV196788 WLP196769:WLR196788 WVL196769:WVN196788 D262328:F262347 IZ262305:JB262324 SV262305:SX262324 ACR262305:ACT262324 AMN262305:AMP262324 AWJ262305:AWL262324 BGF262305:BGH262324 BQB262305:BQD262324 BZX262305:BZZ262324 CJT262305:CJV262324 CTP262305:CTR262324 DDL262305:DDN262324 DNH262305:DNJ262324 DXD262305:DXF262324 EGZ262305:EHB262324 EQV262305:EQX262324 FAR262305:FAT262324 FKN262305:FKP262324 FUJ262305:FUL262324 GEF262305:GEH262324 GOB262305:GOD262324 GXX262305:GXZ262324 HHT262305:HHV262324 HRP262305:HRR262324 IBL262305:IBN262324 ILH262305:ILJ262324 IVD262305:IVF262324 JEZ262305:JFB262324 JOV262305:JOX262324 JYR262305:JYT262324 KIN262305:KIP262324 KSJ262305:KSL262324 LCF262305:LCH262324 LMB262305:LMD262324 LVX262305:LVZ262324 MFT262305:MFV262324 MPP262305:MPR262324 MZL262305:MZN262324 NJH262305:NJJ262324 NTD262305:NTF262324 OCZ262305:ODB262324 OMV262305:OMX262324 OWR262305:OWT262324 PGN262305:PGP262324 PQJ262305:PQL262324 QAF262305:QAH262324 QKB262305:QKD262324 QTX262305:QTZ262324 RDT262305:RDV262324 RNP262305:RNR262324 RXL262305:RXN262324 SHH262305:SHJ262324 SRD262305:SRF262324 TAZ262305:TBB262324 TKV262305:TKX262324 TUR262305:TUT262324 UEN262305:UEP262324 UOJ262305:UOL262324 UYF262305:UYH262324 VIB262305:VID262324 VRX262305:VRZ262324 WBT262305:WBV262324 WLP262305:WLR262324 WVL262305:WVN262324 D327864:F327883 IZ327841:JB327860 SV327841:SX327860 ACR327841:ACT327860 AMN327841:AMP327860 AWJ327841:AWL327860 BGF327841:BGH327860 BQB327841:BQD327860 BZX327841:BZZ327860 CJT327841:CJV327860 CTP327841:CTR327860 DDL327841:DDN327860 DNH327841:DNJ327860 DXD327841:DXF327860 EGZ327841:EHB327860 EQV327841:EQX327860 FAR327841:FAT327860 FKN327841:FKP327860 FUJ327841:FUL327860 GEF327841:GEH327860 GOB327841:GOD327860 GXX327841:GXZ327860 HHT327841:HHV327860 HRP327841:HRR327860 IBL327841:IBN327860 ILH327841:ILJ327860 IVD327841:IVF327860 JEZ327841:JFB327860 JOV327841:JOX327860 JYR327841:JYT327860 KIN327841:KIP327860 KSJ327841:KSL327860 LCF327841:LCH327860 LMB327841:LMD327860 LVX327841:LVZ327860 MFT327841:MFV327860 MPP327841:MPR327860 MZL327841:MZN327860 NJH327841:NJJ327860 NTD327841:NTF327860 OCZ327841:ODB327860 OMV327841:OMX327860 OWR327841:OWT327860 PGN327841:PGP327860 PQJ327841:PQL327860 QAF327841:QAH327860 QKB327841:QKD327860 QTX327841:QTZ327860 RDT327841:RDV327860 RNP327841:RNR327860 RXL327841:RXN327860 SHH327841:SHJ327860 SRD327841:SRF327860 TAZ327841:TBB327860 TKV327841:TKX327860 TUR327841:TUT327860 UEN327841:UEP327860 UOJ327841:UOL327860 UYF327841:UYH327860 VIB327841:VID327860 VRX327841:VRZ327860 WBT327841:WBV327860 WLP327841:WLR327860 WVL327841:WVN327860 D393400:F393419 IZ393377:JB393396 SV393377:SX393396 ACR393377:ACT393396 AMN393377:AMP393396 AWJ393377:AWL393396 BGF393377:BGH393396 BQB393377:BQD393396 BZX393377:BZZ393396 CJT393377:CJV393396 CTP393377:CTR393396 DDL393377:DDN393396 DNH393377:DNJ393396 DXD393377:DXF393396 EGZ393377:EHB393396 EQV393377:EQX393396 FAR393377:FAT393396 FKN393377:FKP393396 FUJ393377:FUL393396 GEF393377:GEH393396 GOB393377:GOD393396 GXX393377:GXZ393396 HHT393377:HHV393396 HRP393377:HRR393396 IBL393377:IBN393396 ILH393377:ILJ393396 IVD393377:IVF393396 JEZ393377:JFB393396 JOV393377:JOX393396 JYR393377:JYT393396 KIN393377:KIP393396 KSJ393377:KSL393396 LCF393377:LCH393396 LMB393377:LMD393396 LVX393377:LVZ393396 MFT393377:MFV393396 MPP393377:MPR393396 MZL393377:MZN393396 NJH393377:NJJ393396 NTD393377:NTF393396 OCZ393377:ODB393396 OMV393377:OMX393396 OWR393377:OWT393396 PGN393377:PGP393396 PQJ393377:PQL393396 QAF393377:QAH393396 QKB393377:QKD393396 QTX393377:QTZ393396 RDT393377:RDV393396 RNP393377:RNR393396 RXL393377:RXN393396 SHH393377:SHJ393396 SRD393377:SRF393396 TAZ393377:TBB393396 TKV393377:TKX393396 TUR393377:TUT393396 UEN393377:UEP393396 UOJ393377:UOL393396 UYF393377:UYH393396 VIB393377:VID393396 VRX393377:VRZ393396 WBT393377:WBV393396 WLP393377:WLR393396 WVL393377:WVN393396 D458936:F458955 IZ458913:JB458932 SV458913:SX458932 ACR458913:ACT458932 AMN458913:AMP458932 AWJ458913:AWL458932 BGF458913:BGH458932 BQB458913:BQD458932 BZX458913:BZZ458932 CJT458913:CJV458932 CTP458913:CTR458932 DDL458913:DDN458932 DNH458913:DNJ458932 DXD458913:DXF458932 EGZ458913:EHB458932 EQV458913:EQX458932 FAR458913:FAT458932 FKN458913:FKP458932 FUJ458913:FUL458932 GEF458913:GEH458932 GOB458913:GOD458932 GXX458913:GXZ458932 HHT458913:HHV458932 HRP458913:HRR458932 IBL458913:IBN458932 ILH458913:ILJ458932 IVD458913:IVF458932 JEZ458913:JFB458932 JOV458913:JOX458932 JYR458913:JYT458932 KIN458913:KIP458932 KSJ458913:KSL458932 LCF458913:LCH458932 LMB458913:LMD458932 LVX458913:LVZ458932 MFT458913:MFV458932 MPP458913:MPR458932 MZL458913:MZN458932 NJH458913:NJJ458932 NTD458913:NTF458932 OCZ458913:ODB458932 OMV458913:OMX458932 OWR458913:OWT458932 PGN458913:PGP458932 PQJ458913:PQL458932 QAF458913:QAH458932 QKB458913:QKD458932 QTX458913:QTZ458932 RDT458913:RDV458932 RNP458913:RNR458932 RXL458913:RXN458932 SHH458913:SHJ458932 SRD458913:SRF458932 TAZ458913:TBB458932 TKV458913:TKX458932 TUR458913:TUT458932 UEN458913:UEP458932 UOJ458913:UOL458932 UYF458913:UYH458932 VIB458913:VID458932 VRX458913:VRZ458932 WBT458913:WBV458932 WLP458913:WLR458932 WVL458913:WVN458932 D524472:F524491 IZ524449:JB524468 SV524449:SX524468 ACR524449:ACT524468 AMN524449:AMP524468 AWJ524449:AWL524468 BGF524449:BGH524468 BQB524449:BQD524468 BZX524449:BZZ524468 CJT524449:CJV524468 CTP524449:CTR524468 DDL524449:DDN524468 DNH524449:DNJ524468 DXD524449:DXF524468 EGZ524449:EHB524468 EQV524449:EQX524468 FAR524449:FAT524468 FKN524449:FKP524468 FUJ524449:FUL524468 GEF524449:GEH524468 GOB524449:GOD524468 GXX524449:GXZ524468 HHT524449:HHV524468 HRP524449:HRR524468 IBL524449:IBN524468 ILH524449:ILJ524468 IVD524449:IVF524468 JEZ524449:JFB524468 JOV524449:JOX524468 JYR524449:JYT524468 KIN524449:KIP524468 KSJ524449:KSL524468 LCF524449:LCH524468 LMB524449:LMD524468 LVX524449:LVZ524468 MFT524449:MFV524468 MPP524449:MPR524468 MZL524449:MZN524468 NJH524449:NJJ524468 NTD524449:NTF524468 OCZ524449:ODB524468 OMV524449:OMX524468 OWR524449:OWT524468 PGN524449:PGP524468 PQJ524449:PQL524468 QAF524449:QAH524468 QKB524449:QKD524468 QTX524449:QTZ524468 RDT524449:RDV524468 RNP524449:RNR524468 RXL524449:RXN524468 SHH524449:SHJ524468 SRD524449:SRF524468 TAZ524449:TBB524468 TKV524449:TKX524468 TUR524449:TUT524468 UEN524449:UEP524468 UOJ524449:UOL524468 UYF524449:UYH524468 VIB524449:VID524468 VRX524449:VRZ524468 WBT524449:WBV524468 WLP524449:WLR524468 WVL524449:WVN524468 D590008:F590027 IZ589985:JB590004 SV589985:SX590004 ACR589985:ACT590004 AMN589985:AMP590004 AWJ589985:AWL590004 BGF589985:BGH590004 BQB589985:BQD590004 BZX589985:BZZ590004 CJT589985:CJV590004 CTP589985:CTR590004 DDL589985:DDN590004 DNH589985:DNJ590004 DXD589985:DXF590004 EGZ589985:EHB590004 EQV589985:EQX590004 FAR589985:FAT590004 FKN589985:FKP590004 FUJ589985:FUL590004 GEF589985:GEH590004 GOB589985:GOD590004 GXX589985:GXZ590004 HHT589985:HHV590004 HRP589985:HRR590004 IBL589985:IBN590004 ILH589985:ILJ590004 IVD589985:IVF590004 JEZ589985:JFB590004 JOV589985:JOX590004 JYR589985:JYT590004 KIN589985:KIP590004 KSJ589985:KSL590004 LCF589985:LCH590004 LMB589985:LMD590004 LVX589985:LVZ590004 MFT589985:MFV590004 MPP589985:MPR590004 MZL589985:MZN590004 NJH589985:NJJ590004 NTD589985:NTF590004 OCZ589985:ODB590004 OMV589985:OMX590004 OWR589985:OWT590004 PGN589985:PGP590004 PQJ589985:PQL590004 QAF589985:QAH590004 QKB589985:QKD590004 QTX589985:QTZ590004 RDT589985:RDV590004 RNP589985:RNR590004 RXL589985:RXN590004 SHH589985:SHJ590004 SRD589985:SRF590004 TAZ589985:TBB590004 TKV589985:TKX590004 TUR589985:TUT590004 UEN589985:UEP590004 UOJ589985:UOL590004 UYF589985:UYH590004 VIB589985:VID590004 VRX589985:VRZ590004 WBT589985:WBV590004 WLP589985:WLR590004 WVL589985:WVN590004 D655544:F655563 IZ655521:JB655540 SV655521:SX655540 ACR655521:ACT655540 AMN655521:AMP655540 AWJ655521:AWL655540 BGF655521:BGH655540 BQB655521:BQD655540 BZX655521:BZZ655540 CJT655521:CJV655540 CTP655521:CTR655540 DDL655521:DDN655540 DNH655521:DNJ655540 DXD655521:DXF655540 EGZ655521:EHB655540 EQV655521:EQX655540 FAR655521:FAT655540 FKN655521:FKP655540 FUJ655521:FUL655540 GEF655521:GEH655540 GOB655521:GOD655540 GXX655521:GXZ655540 HHT655521:HHV655540 HRP655521:HRR655540 IBL655521:IBN655540 ILH655521:ILJ655540 IVD655521:IVF655540 JEZ655521:JFB655540 JOV655521:JOX655540 JYR655521:JYT655540 KIN655521:KIP655540 KSJ655521:KSL655540 LCF655521:LCH655540 LMB655521:LMD655540 LVX655521:LVZ655540 MFT655521:MFV655540 MPP655521:MPR655540 MZL655521:MZN655540 NJH655521:NJJ655540 NTD655521:NTF655540 OCZ655521:ODB655540 OMV655521:OMX655540 OWR655521:OWT655540 PGN655521:PGP655540 PQJ655521:PQL655540 QAF655521:QAH655540 QKB655521:QKD655540 QTX655521:QTZ655540 RDT655521:RDV655540 RNP655521:RNR655540 RXL655521:RXN655540 SHH655521:SHJ655540 SRD655521:SRF655540 TAZ655521:TBB655540 TKV655521:TKX655540 TUR655521:TUT655540 UEN655521:UEP655540 UOJ655521:UOL655540 UYF655521:UYH655540 VIB655521:VID655540 VRX655521:VRZ655540 WBT655521:WBV655540 WLP655521:WLR655540 WVL655521:WVN655540 D721080:F721099 IZ721057:JB721076 SV721057:SX721076 ACR721057:ACT721076 AMN721057:AMP721076 AWJ721057:AWL721076 BGF721057:BGH721076 BQB721057:BQD721076 BZX721057:BZZ721076 CJT721057:CJV721076 CTP721057:CTR721076 DDL721057:DDN721076 DNH721057:DNJ721076 DXD721057:DXF721076 EGZ721057:EHB721076 EQV721057:EQX721076 FAR721057:FAT721076 FKN721057:FKP721076 FUJ721057:FUL721076 GEF721057:GEH721076 GOB721057:GOD721076 GXX721057:GXZ721076 HHT721057:HHV721076 HRP721057:HRR721076 IBL721057:IBN721076 ILH721057:ILJ721076 IVD721057:IVF721076 JEZ721057:JFB721076 JOV721057:JOX721076 JYR721057:JYT721076 KIN721057:KIP721076 KSJ721057:KSL721076 LCF721057:LCH721076 LMB721057:LMD721076 LVX721057:LVZ721076 MFT721057:MFV721076 MPP721057:MPR721076 MZL721057:MZN721076 NJH721057:NJJ721076 NTD721057:NTF721076 OCZ721057:ODB721076 OMV721057:OMX721076 OWR721057:OWT721076 PGN721057:PGP721076 PQJ721057:PQL721076 QAF721057:QAH721076 QKB721057:QKD721076 QTX721057:QTZ721076 RDT721057:RDV721076 RNP721057:RNR721076 RXL721057:RXN721076 SHH721057:SHJ721076 SRD721057:SRF721076 TAZ721057:TBB721076 TKV721057:TKX721076 TUR721057:TUT721076 UEN721057:UEP721076 UOJ721057:UOL721076 UYF721057:UYH721076 VIB721057:VID721076 VRX721057:VRZ721076 WBT721057:WBV721076 WLP721057:WLR721076 WVL721057:WVN721076 D786616:F786635 IZ786593:JB786612 SV786593:SX786612 ACR786593:ACT786612 AMN786593:AMP786612 AWJ786593:AWL786612 BGF786593:BGH786612 BQB786593:BQD786612 BZX786593:BZZ786612 CJT786593:CJV786612 CTP786593:CTR786612 DDL786593:DDN786612 DNH786593:DNJ786612 DXD786593:DXF786612 EGZ786593:EHB786612 EQV786593:EQX786612 FAR786593:FAT786612 FKN786593:FKP786612 FUJ786593:FUL786612 GEF786593:GEH786612 GOB786593:GOD786612 GXX786593:GXZ786612 HHT786593:HHV786612 HRP786593:HRR786612 IBL786593:IBN786612 ILH786593:ILJ786612 IVD786593:IVF786612 JEZ786593:JFB786612 JOV786593:JOX786612 JYR786593:JYT786612 KIN786593:KIP786612 KSJ786593:KSL786612 LCF786593:LCH786612 LMB786593:LMD786612 LVX786593:LVZ786612 MFT786593:MFV786612 MPP786593:MPR786612 MZL786593:MZN786612 NJH786593:NJJ786612 NTD786593:NTF786612 OCZ786593:ODB786612 OMV786593:OMX786612 OWR786593:OWT786612 PGN786593:PGP786612 PQJ786593:PQL786612 QAF786593:QAH786612 QKB786593:QKD786612 QTX786593:QTZ786612 RDT786593:RDV786612 RNP786593:RNR786612 RXL786593:RXN786612 SHH786593:SHJ786612 SRD786593:SRF786612 TAZ786593:TBB786612 TKV786593:TKX786612 TUR786593:TUT786612 UEN786593:UEP786612 UOJ786593:UOL786612 UYF786593:UYH786612 VIB786593:VID786612 VRX786593:VRZ786612 WBT786593:WBV786612 WLP786593:WLR786612 WVL786593:WVN786612 D852152:F852171 IZ852129:JB852148 SV852129:SX852148 ACR852129:ACT852148 AMN852129:AMP852148 AWJ852129:AWL852148 BGF852129:BGH852148 BQB852129:BQD852148 BZX852129:BZZ852148 CJT852129:CJV852148 CTP852129:CTR852148 DDL852129:DDN852148 DNH852129:DNJ852148 DXD852129:DXF852148 EGZ852129:EHB852148 EQV852129:EQX852148 FAR852129:FAT852148 FKN852129:FKP852148 FUJ852129:FUL852148 GEF852129:GEH852148 GOB852129:GOD852148 GXX852129:GXZ852148 HHT852129:HHV852148 HRP852129:HRR852148 IBL852129:IBN852148 ILH852129:ILJ852148 IVD852129:IVF852148 JEZ852129:JFB852148 JOV852129:JOX852148 JYR852129:JYT852148 KIN852129:KIP852148 KSJ852129:KSL852148 LCF852129:LCH852148 LMB852129:LMD852148 LVX852129:LVZ852148 MFT852129:MFV852148 MPP852129:MPR852148 MZL852129:MZN852148 NJH852129:NJJ852148 NTD852129:NTF852148 OCZ852129:ODB852148 OMV852129:OMX852148 OWR852129:OWT852148 PGN852129:PGP852148 PQJ852129:PQL852148 QAF852129:QAH852148 QKB852129:QKD852148 QTX852129:QTZ852148 RDT852129:RDV852148 RNP852129:RNR852148 RXL852129:RXN852148 SHH852129:SHJ852148 SRD852129:SRF852148 TAZ852129:TBB852148 TKV852129:TKX852148 TUR852129:TUT852148 UEN852129:UEP852148 UOJ852129:UOL852148 UYF852129:UYH852148 VIB852129:VID852148 VRX852129:VRZ852148 WBT852129:WBV852148 WLP852129:WLR852148 WVL852129:WVN852148 D917688:F917707 IZ917665:JB917684 SV917665:SX917684 ACR917665:ACT917684 AMN917665:AMP917684 AWJ917665:AWL917684 BGF917665:BGH917684 BQB917665:BQD917684 BZX917665:BZZ917684 CJT917665:CJV917684 CTP917665:CTR917684 DDL917665:DDN917684 DNH917665:DNJ917684 DXD917665:DXF917684 EGZ917665:EHB917684 EQV917665:EQX917684 FAR917665:FAT917684 FKN917665:FKP917684 FUJ917665:FUL917684 GEF917665:GEH917684 GOB917665:GOD917684 GXX917665:GXZ917684 HHT917665:HHV917684 HRP917665:HRR917684 IBL917665:IBN917684 ILH917665:ILJ917684 IVD917665:IVF917684 JEZ917665:JFB917684 JOV917665:JOX917684 JYR917665:JYT917684 KIN917665:KIP917684 KSJ917665:KSL917684 LCF917665:LCH917684 LMB917665:LMD917684 LVX917665:LVZ917684 MFT917665:MFV917684 MPP917665:MPR917684 MZL917665:MZN917684 NJH917665:NJJ917684 NTD917665:NTF917684 OCZ917665:ODB917684 OMV917665:OMX917684 OWR917665:OWT917684 PGN917665:PGP917684 PQJ917665:PQL917684 QAF917665:QAH917684 QKB917665:QKD917684 QTX917665:QTZ917684 RDT917665:RDV917684 RNP917665:RNR917684 RXL917665:RXN917684 SHH917665:SHJ917684 SRD917665:SRF917684 TAZ917665:TBB917684 TKV917665:TKX917684 TUR917665:TUT917684 UEN917665:UEP917684 UOJ917665:UOL917684 UYF917665:UYH917684 VIB917665:VID917684 VRX917665:VRZ917684 WBT917665:WBV917684 WLP917665:WLR917684 WVL917665:WVN917684 D983224:F983243 IZ983201:JB983220 SV983201:SX983220 ACR983201:ACT983220 AMN983201:AMP983220 AWJ983201:AWL983220 BGF983201:BGH983220 BQB983201:BQD983220 BZX983201:BZZ983220 CJT983201:CJV983220 CTP983201:CTR983220 DDL983201:DDN983220 DNH983201:DNJ983220 DXD983201:DXF983220 EGZ983201:EHB983220 EQV983201:EQX983220 FAR983201:FAT983220 FKN983201:FKP983220 FUJ983201:FUL983220 GEF983201:GEH983220 GOB983201:GOD983220 GXX983201:GXZ983220 HHT983201:HHV983220 HRP983201:HRR983220 IBL983201:IBN983220 ILH983201:ILJ983220 IVD983201:IVF983220 JEZ983201:JFB983220 JOV983201:JOX983220 JYR983201:JYT983220 KIN983201:KIP983220 KSJ983201:KSL983220 LCF983201:LCH983220 LMB983201:LMD983220 LVX983201:LVZ983220 MFT983201:MFV983220 MPP983201:MPR983220 MZL983201:MZN983220 NJH983201:NJJ983220 NTD983201:NTF983220 OCZ983201:ODB983220 OMV983201:OMX983220 OWR983201:OWT983220 PGN983201:PGP983220 PQJ983201:PQL983220 QAF983201:QAH983220 QKB983201:QKD983220 QTX983201:QTZ983220 RDT983201:RDV983220 RNP983201:RNR983220 RXL983201:RXN983220 SHH983201:SHJ983220 SRD983201:SRF983220 TAZ983201:TBB983220 TKV983201:TKX983220 TUR983201:TUT983220 UEN983201:UEP983220 UOJ983201:UOL983220 UYF983201:UYH983220 VIB983201:VID983220 VRX983201:VRZ983220 WBT983201:WBV983220 WLP983201:WLR983220 WVL983201:WVN983220 P155:R178 JL155:JN178 TH155:TJ178 ADD155:ADF178 AMZ155:ANB178 AWV155:AWX178 BGR155:BGT178 BQN155:BQP178 CAJ155:CAL178 CKF155:CKH178 CUB155:CUD178 DDX155:DDZ178 DNT155:DNV178 DXP155:DXR178 EHL155:EHN178 ERH155:ERJ178 FBD155:FBF178 FKZ155:FLB178 FUV155:FUX178 GER155:GET178 GON155:GOP178 GYJ155:GYL178 HIF155:HIH178 HSB155:HSD178 IBX155:IBZ178 ILT155:ILV178 IVP155:IVR178 JFL155:JFN178 JPH155:JPJ178 JZD155:JZF178 KIZ155:KJB178 KSV155:KSX178 LCR155:LCT178 LMN155:LMP178 LWJ155:LWL178 MGF155:MGH178 MQB155:MQD178 MZX155:MZZ178 NJT155:NJV178 NTP155:NTR178 ODL155:ODN178 ONH155:ONJ178 OXD155:OXF178 PGZ155:PHB178 PQV155:PQX178 QAR155:QAT178 QKN155:QKP178 QUJ155:QUL178 REF155:REH178 ROB155:ROD178 RXX155:RXZ178 SHT155:SHV178 SRP155:SRR178 TBL155:TBN178 TLH155:TLJ178 TVD155:TVF178 UEZ155:UFB178 UOV155:UOX178 UYR155:UYT178 VIN155:VIP178 VSJ155:VSL178 WCF155:WCH178 WMB155:WMD178 WVX155:WVZ178 P65716:R65739 JL65693:JN65716 TH65693:TJ65716 ADD65693:ADF65716 AMZ65693:ANB65716 AWV65693:AWX65716 BGR65693:BGT65716 BQN65693:BQP65716 CAJ65693:CAL65716 CKF65693:CKH65716 CUB65693:CUD65716 DDX65693:DDZ65716 DNT65693:DNV65716 DXP65693:DXR65716 EHL65693:EHN65716 ERH65693:ERJ65716 FBD65693:FBF65716 FKZ65693:FLB65716 FUV65693:FUX65716 GER65693:GET65716 GON65693:GOP65716 GYJ65693:GYL65716 HIF65693:HIH65716 HSB65693:HSD65716 IBX65693:IBZ65716 ILT65693:ILV65716 IVP65693:IVR65716 JFL65693:JFN65716 JPH65693:JPJ65716 JZD65693:JZF65716 KIZ65693:KJB65716 KSV65693:KSX65716 LCR65693:LCT65716 LMN65693:LMP65716 LWJ65693:LWL65716 MGF65693:MGH65716 MQB65693:MQD65716 MZX65693:MZZ65716 NJT65693:NJV65716 NTP65693:NTR65716 ODL65693:ODN65716 ONH65693:ONJ65716 OXD65693:OXF65716 PGZ65693:PHB65716 PQV65693:PQX65716 QAR65693:QAT65716 QKN65693:QKP65716 QUJ65693:QUL65716 REF65693:REH65716 ROB65693:ROD65716 RXX65693:RXZ65716 SHT65693:SHV65716 SRP65693:SRR65716 TBL65693:TBN65716 TLH65693:TLJ65716 TVD65693:TVF65716 UEZ65693:UFB65716 UOV65693:UOX65716 UYR65693:UYT65716 VIN65693:VIP65716 VSJ65693:VSL65716 WCF65693:WCH65716 WMB65693:WMD65716 WVX65693:WVZ65716 P131252:R131275 JL131229:JN131252 TH131229:TJ131252 ADD131229:ADF131252 AMZ131229:ANB131252 AWV131229:AWX131252 BGR131229:BGT131252 BQN131229:BQP131252 CAJ131229:CAL131252 CKF131229:CKH131252 CUB131229:CUD131252 DDX131229:DDZ131252 DNT131229:DNV131252 DXP131229:DXR131252 EHL131229:EHN131252 ERH131229:ERJ131252 FBD131229:FBF131252 FKZ131229:FLB131252 FUV131229:FUX131252 GER131229:GET131252 GON131229:GOP131252 GYJ131229:GYL131252 HIF131229:HIH131252 HSB131229:HSD131252 IBX131229:IBZ131252 ILT131229:ILV131252 IVP131229:IVR131252 JFL131229:JFN131252 JPH131229:JPJ131252 JZD131229:JZF131252 KIZ131229:KJB131252 KSV131229:KSX131252 LCR131229:LCT131252 LMN131229:LMP131252 LWJ131229:LWL131252 MGF131229:MGH131252 MQB131229:MQD131252 MZX131229:MZZ131252 NJT131229:NJV131252 NTP131229:NTR131252 ODL131229:ODN131252 ONH131229:ONJ131252 OXD131229:OXF131252 PGZ131229:PHB131252 PQV131229:PQX131252 QAR131229:QAT131252 QKN131229:QKP131252 QUJ131229:QUL131252 REF131229:REH131252 ROB131229:ROD131252 RXX131229:RXZ131252 SHT131229:SHV131252 SRP131229:SRR131252 TBL131229:TBN131252 TLH131229:TLJ131252 TVD131229:TVF131252 UEZ131229:UFB131252 UOV131229:UOX131252 UYR131229:UYT131252 VIN131229:VIP131252 VSJ131229:VSL131252 WCF131229:WCH131252 WMB131229:WMD131252 WVX131229:WVZ131252 P196788:R196811 JL196765:JN196788 TH196765:TJ196788 ADD196765:ADF196788 AMZ196765:ANB196788 AWV196765:AWX196788 BGR196765:BGT196788 BQN196765:BQP196788 CAJ196765:CAL196788 CKF196765:CKH196788 CUB196765:CUD196788 DDX196765:DDZ196788 DNT196765:DNV196788 DXP196765:DXR196788 EHL196765:EHN196788 ERH196765:ERJ196788 FBD196765:FBF196788 FKZ196765:FLB196788 FUV196765:FUX196788 GER196765:GET196788 GON196765:GOP196788 GYJ196765:GYL196788 HIF196765:HIH196788 HSB196765:HSD196788 IBX196765:IBZ196788 ILT196765:ILV196788 IVP196765:IVR196788 JFL196765:JFN196788 JPH196765:JPJ196788 JZD196765:JZF196788 KIZ196765:KJB196788 KSV196765:KSX196788 LCR196765:LCT196788 LMN196765:LMP196788 LWJ196765:LWL196788 MGF196765:MGH196788 MQB196765:MQD196788 MZX196765:MZZ196788 NJT196765:NJV196788 NTP196765:NTR196788 ODL196765:ODN196788 ONH196765:ONJ196788 OXD196765:OXF196788 PGZ196765:PHB196788 PQV196765:PQX196788 QAR196765:QAT196788 QKN196765:QKP196788 QUJ196765:QUL196788 REF196765:REH196788 ROB196765:ROD196788 RXX196765:RXZ196788 SHT196765:SHV196788 SRP196765:SRR196788 TBL196765:TBN196788 TLH196765:TLJ196788 TVD196765:TVF196788 UEZ196765:UFB196788 UOV196765:UOX196788 UYR196765:UYT196788 VIN196765:VIP196788 VSJ196765:VSL196788 WCF196765:WCH196788 WMB196765:WMD196788 WVX196765:WVZ196788 P262324:R262347 JL262301:JN262324 TH262301:TJ262324 ADD262301:ADF262324 AMZ262301:ANB262324 AWV262301:AWX262324 BGR262301:BGT262324 BQN262301:BQP262324 CAJ262301:CAL262324 CKF262301:CKH262324 CUB262301:CUD262324 DDX262301:DDZ262324 DNT262301:DNV262324 DXP262301:DXR262324 EHL262301:EHN262324 ERH262301:ERJ262324 FBD262301:FBF262324 FKZ262301:FLB262324 FUV262301:FUX262324 GER262301:GET262324 GON262301:GOP262324 GYJ262301:GYL262324 HIF262301:HIH262324 HSB262301:HSD262324 IBX262301:IBZ262324 ILT262301:ILV262324 IVP262301:IVR262324 JFL262301:JFN262324 JPH262301:JPJ262324 JZD262301:JZF262324 KIZ262301:KJB262324 KSV262301:KSX262324 LCR262301:LCT262324 LMN262301:LMP262324 LWJ262301:LWL262324 MGF262301:MGH262324 MQB262301:MQD262324 MZX262301:MZZ262324 NJT262301:NJV262324 NTP262301:NTR262324 ODL262301:ODN262324 ONH262301:ONJ262324 OXD262301:OXF262324 PGZ262301:PHB262324 PQV262301:PQX262324 QAR262301:QAT262324 QKN262301:QKP262324 QUJ262301:QUL262324 REF262301:REH262324 ROB262301:ROD262324 RXX262301:RXZ262324 SHT262301:SHV262324 SRP262301:SRR262324 TBL262301:TBN262324 TLH262301:TLJ262324 TVD262301:TVF262324 UEZ262301:UFB262324 UOV262301:UOX262324 UYR262301:UYT262324 VIN262301:VIP262324 VSJ262301:VSL262324 WCF262301:WCH262324 WMB262301:WMD262324 WVX262301:WVZ262324 P327860:R327883 JL327837:JN327860 TH327837:TJ327860 ADD327837:ADF327860 AMZ327837:ANB327860 AWV327837:AWX327860 BGR327837:BGT327860 BQN327837:BQP327860 CAJ327837:CAL327860 CKF327837:CKH327860 CUB327837:CUD327860 DDX327837:DDZ327860 DNT327837:DNV327860 DXP327837:DXR327860 EHL327837:EHN327860 ERH327837:ERJ327860 FBD327837:FBF327860 FKZ327837:FLB327860 FUV327837:FUX327860 GER327837:GET327860 GON327837:GOP327860 GYJ327837:GYL327860 HIF327837:HIH327860 HSB327837:HSD327860 IBX327837:IBZ327860 ILT327837:ILV327860 IVP327837:IVR327860 JFL327837:JFN327860 JPH327837:JPJ327860 JZD327837:JZF327860 KIZ327837:KJB327860 KSV327837:KSX327860 LCR327837:LCT327860 LMN327837:LMP327860 LWJ327837:LWL327860 MGF327837:MGH327860 MQB327837:MQD327860 MZX327837:MZZ327860 NJT327837:NJV327860 NTP327837:NTR327860 ODL327837:ODN327860 ONH327837:ONJ327860 OXD327837:OXF327860 PGZ327837:PHB327860 PQV327837:PQX327860 QAR327837:QAT327860 QKN327837:QKP327860 QUJ327837:QUL327860 REF327837:REH327860 ROB327837:ROD327860 RXX327837:RXZ327860 SHT327837:SHV327860 SRP327837:SRR327860 TBL327837:TBN327860 TLH327837:TLJ327860 TVD327837:TVF327860 UEZ327837:UFB327860 UOV327837:UOX327860 UYR327837:UYT327860 VIN327837:VIP327860 VSJ327837:VSL327860 WCF327837:WCH327860 WMB327837:WMD327860 WVX327837:WVZ327860 P393396:R393419 JL393373:JN393396 TH393373:TJ393396 ADD393373:ADF393396 AMZ393373:ANB393396 AWV393373:AWX393396 BGR393373:BGT393396 BQN393373:BQP393396 CAJ393373:CAL393396 CKF393373:CKH393396 CUB393373:CUD393396 DDX393373:DDZ393396 DNT393373:DNV393396 DXP393373:DXR393396 EHL393373:EHN393396 ERH393373:ERJ393396 FBD393373:FBF393396 FKZ393373:FLB393396 FUV393373:FUX393396 GER393373:GET393396 GON393373:GOP393396 GYJ393373:GYL393396 HIF393373:HIH393396 HSB393373:HSD393396 IBX393373:IBZ393396 ILT393373:ILV393396 IVP393373:IVR393396 JFL393373:JFN393396 JPH393373:JPJ393396 JZD393373:JZF393396 KIZ393373:KJB393396 KSV393373:KSX393396 LCR393373:LCT393396 LMN393373:LMP393396 LWJ393373:LWL393396 MGF393373:MGH393396 MQB393373:MQD393396 MZX393373:MZZ393396 NJT393373:NJV393396 NTP393373:NTR393396 ODL393373:ODN393396 ONH393373:ONJ393396 OXD393373:OXF393396 PGZ393373:PHB393396 PQV393373:PQX393396 QAR393373:QAT393396 QKN393373:QKP393396 QUJ393373:QUL393396 REF393373:REH393396 ROB393373:ROD393396 RXX393373:RXZ393396 SHT393373:SHV393396 SRP393373:SRR393396 TBL393373:TBN393396 TLH393373:TLJ393396 TVD393373:TVF393396 UEZ393373:UFB393396 UOV393373:UOX393396 UYR393373:UYT393396 VIN393373:VIP393396 VSJ393373:VSL393396 WCF393373:WCH393396 WMB393373:WMD393396 WVX393373:WVZ393396 P458932:R458955 JL458909:JN458932 TH458909:TJ458932 ADD458909:ADF458932 AMZ458909:ANB458932 AWV458909:AWX458932 BGR458909:BGT458932 BQN458909:BQP458932 CAJ458909:CAL458932 CKF458909:CKH458932 CUB458909:CUD458932 DDX458909:DDZ458932 DNT458909:DNV458932 DXP458909:DXR458932 EHL458909:EHN458932 ERH458909:ERJ458932 FBD458909:FBF458932 FKZ458909:FLB458932 FUV458909:FUX458932 GER458909:GET458932 GON458909:GOP458932 GYJ458909:GYL458932 HIF458909:HIH458932 HSB458909:HSD458932 IBX458909:IBZ458932 ILT458909:ILV458932 IVP458909:IVR458932 JFL458909:JFN458932 JPH458909:JPJ458932 JZD458909:JZF458932 KIZ458909:KJB458932 KSV458909:KSX458932 LCR458909:LCT458932 LMN458909:LMP458932 LWJ458909:LWL458932 MGF458909:MGH458932 MQB458909:MQD458932 MZX458909:MZZ458932 NJT458909:NJV458932 NTP458909:NTR458932 ODL458909:ODN458932 ONH458909:ONJ458932 OXD458909:OXF458932 PGZ458909:PHB458932 PQV458909:PQX458932 QAR458909:QAT458932 QKN458909:QKP458932 QUJ458909:QUL458932 REF458909:REH458932 ROB458909:ROD458932 RXX458909:RXZ458932 SHT458909:SHV458932 SRP458909:SRR458932 TBL458909:TBN458932 TLH458909:TLJ458932 TVD458909:TVF458932 UEZ458909:UFB458932 UOV458909:UOX458932 UYR458909:UYT458932 VIN458909:VIP458932 VSJ458909:VSL458932 WCF458909:WCH458932 WMB458909:WMD458932 WVX458909:WVZ458932 P524468:R524491 JL524445:JN524468 TH524445:TJ524468 ADD524445:ADF524468 AMZ524445:ANB524468 AWV524445:AWX524468 BGR524445:BGT524468 BQN524445:BQP524468 CAJ524445:CAL524468 CKF524445:CKH524468 CUB524445:CUD524468 DDX524445:DDZ524468 DNT524445:DNV524468 DXP524445:DXR524468 EHL524445:EHN524468 ERH524445:ERJ524468 FBD524445:FBF524468 FKZ524445:FLB524468 FUV524445:FUX524468 GER524445:GET524468 GON524445:GOP524468 GYJ524445:GYL524468 HIF524445:HIH524468 HSB524445:HSD524468 IBX524445:IBZ524468 ILT524445:ILV524468 IVP524445:IVR524468 JFL524445:JFN524468 JPH524445:JPJ524468 JZD524445:JZF524468 KIZ524445:KJB524468 KSV524445:KSX524468 LCR524445:LCT524468 LMN524445:LMP524468 LWJ524445:LWL524468 MGF524445:MGH524468 MQB524445:MQD524468 MZX524445:MZZ524468 NJT524445:NJV524468 NTP524445:NTR524468 ODL524445:ODN524468 ONH524445:ONJ524468 OXD524445:OXF524468 PGZ524445:PHB524468 PQV524445:PQX524468 QAR524445:QAT524468 QKN524445:QKP524468 QUJ524445:QUL524468 REF524445:REH524468 ROB524445:ROD524468 RXX524445:RXZ524468 SHT524445:SHV524468 SRP524445:SRR524468 TBL524445:TBN524468 TLH524445:TLJ524468 TVD524445:TVF524468 UEZ524445:UFB524468 UOV524445:UOX524468 UYR524445:UYT524468 VIN524445:VIP524468 VSJ524445:VSL524468 WCF524445:WCH524468 WMB524445:WMD524468 WVX524445:WVZ524468 P590004:R590027 JL589981:JN590004 TH589981:TJ590004 ADD589981:ADF590004 AMZ589981:ANB590004 AWV589981:AWX590004 BGR589981:BGT590004 BQN589981:BQP590004 CAJ589981:CAL590004 CKF589981:CKH590004 CUB589981:CUD590004 DDX589981:DDZ590004 DNT589981:DNV590004 DXP589981:DXR590004 EHL589981:EHN590004 ERH589981:ERJ590004 FBD589981:FBF590004 FKZ589981:FLB590004 FUV589981:FUX590004 GER589981:GET590004 GON589981:GOP590004 GYJ589981:GYL590004 HIF589981:HIH590004 HSB589981:HSD590004 IBX589981:IBZ590004 ILT589981:ILV590004 IVP589981:IVR590004 JFL589981:JFN590004 JPH589981:JPJ590004 JZD589981:JZF590004 KIZ589981:KJB590004 KSV589981:KSX590004 LCR589981:LCT590004 LMN589981:LMP590004 LWJ589981:LWL590004 MGF589981:MGH590004 MQB589981:MQD590004 MZX589981:MZZ590004 NJT589981:NJV590004 NTP589981:NTR590004 ODL589981:ODN590004 ONH589981:ONJ590004 OXD589981:OXF590004 PGZ589981:PHB590004 PQV589981:PQX590004 QAR589981:QAT590004 QKN589981:QKP590004 QUJ589981:QUL590004 REF589981:REH590004 ROB589981:ROD590004 RXX589981:RXZ590004 SHT589981:SHV590004 SRP589981:SRR590004 TBL589981:TBN590004 TLH589981:TLJ590004 TVD589981:TVF590004 UEZ589981:UFB590004 UOV589981:UOX590004 UYR589981:UYT590004 VIN589981:VIP590004 VSJ589981:VSL590004 WCF589981:WCH590004 WMB589981:WMD590004 WVX589981:WVZ590004 P655540:R655563 JL655517:JN655540 TH655517:TJ655540 ADD655517:ADF655540 AMZ655517:ANB655540 AWV655517:AWX655540 BGR655517:BGT655540 BQN655517:BQP655540 CAJ655517:CAL655540 CKF655517:CKH655540 CUB655517:CUD655540 DDX655517:DDZ655540 DNT655517:DNV655540 DXP655517:DXR655540 EHL655517:EHN655540 ERH655517:ERJ655540 FBD655517:FBF655540 FKZ655517:FLB655540 FUV655517:FUX655540 GER655517:GET655540 GON655517:GOP655540 GYJ655517:GYL655540 HIF655517:HIH655540 HSB655517:HSD655540 IBX655517:IBZ655540 ILT655517:ILV655540 IVP655517:IVR655540 JFL655517:JFN655540 JPH655517:JPJ655540 JZD655517:JZF655540 KIZ655517:KJB655540 KSV655517:KSX655540 LCR655517:LCT655540 LMN655517:LMP655540 LWJ655517:LWL655540 MGF655517:MGH655540 MQB655517:MQD655540 MZX655517:MZZ655540 NJT655517:NJV655540 NTP655517:NTR655540 ODL655517:ODN655540 ONH655517:ONJ655540 OXD655517:OXF655540 PGZ655517:PHB655540 PQV655517:PQX655540 QAR655517:QAT655540 QKN655517:QKP655540 QUJ655517:QUL655540 REF655517:REH655540 ROB655517:ROD655540 RXX655517:RXZ655540 SHT655517:SHV655540 SRP655517:SRR655540 TBL655517:TBN655540 TLH655517:TLJ655540 TVD655517:TVF655540 UEZ655517:UFB655540 UOV655517:UOX655540 UYR655517:UYT655540 VIN655517:VIP655540 VSJ655517:VSL655540 WCF655517:WCH655540 WMB655517:WMD655540 WVX655517:WVZ655540 P721076:R721099 JL721053:JN721076 TH721053:TJ721076 ADD721053:ADF721076 AMZ721053:ANB721076 AWV721053:AWX721076 BGR721053:BGT721076 BQN721053:BQP721076 CAJ721053:CAL721076 CKF721053:CKH721076 CUB721053:CUD721076 DDX721053:DDZ721076 DNT721053:DNV721076 DXP721053:DXR721076 EHL721053:EHN721076 ERH721053:ERJ721076 FBD721053:FBF721076 FKZ721053:FLB721076 FUV721053:FUX721076 GER721053:GET721076 GON721053:GOP721076 GYJ721053:GYL721076 HIF721053:HIH721076 HSB721053:HSD721076 IBX721053:IBZ721076 ILT721053:ILV721076 IVP721053:IVR721076 JFL721053:JFN721076 JPH721053:JPJ721076 JZD721053:JZF721076 KIZ721053:KJB721076 KSV721053:KSX721076 LCR721053:LCT721076 LMN721053:LMP721076 LWJ721053:LWL721076 MGF721053:MGH721076 MQB721053:MQD721076 MZX721053:MZZ721076 NJT721053:NJV721076 NTP721053:NTR721076 ODL721053:ODN721076 ONH721053:ONJ721076 OXD721053:OXF721076 PGZ721053:PHB721076 PQV721053:PQX721076 QAR721053:QAT721076 QKN721053:QKP721076 QUJ721053:QUL721076 REF721053:REH721076 ROB721053:ROD721076 RXX721053:RXZ721076 SHT721053:SHV721076 SRP721053:SRR721076 TBL721053:TBN721076 TLH721053:TLJ721076 TVD721053:TVF721076 UEZ721053:UFB721076 UOV721053:UOX721076 UYR721053:UYT721076 VIN721053:VIP721076 VSJ721053:VSL721076 WCF721053:WCH721076 WMB721053:WMD721076 WVX721053:WVZ721076 P786612:R786635 JL786589:JN786612 TH786589:TJ786612 ADD786589:ADF786612 AMZ786589:ANB786612 AWV786589:AWX786612 BGR786589:BGT786612 BQN786589:BQP786612 CAJ786589:CAL786612 CKF786589:CKH786612 CUB786589:CUD786612 DDX786589:DDZ786612 DNT786589:DNV786612 DXP786589:DXR786612 EHL786589:EHN786612 ERH786589:ERJ786612 FBD786589:FBF786612 FKZ786589:FLB786612 FUV786589:FUX786612 GER786589:GET786612 GON786589:GOP786612 GYJ786589:GYL786612 HIF786589:HIH786612 HSB786589:HSD786612 IBX786589:IBZ786612 ILT786589:ILV786612 IVP786589:IVR786612 JFL786589:JFN786612 JPH786589:JPJ786612 JZD786589:JZF786612 KIZ786589:KJB786612 KSV786589:KSX786612 LCR786589:LCT786612 LMN786589:LMP786612 LWJ786589:LWL786612 MGF786589:MGH786612 MQB786589:MQD786612 MZX786589:MZZ786612 NJT786589:NJV786612 NTP786589:NTR786612 ODL786589:ODN786612 ONH786589:ONJ786612 OXD786589:OXF786612 PGZ786589:PHB786612 PQV786589:PQX786612 QAR786589:QAT786612 QKN786589:QKP786612 QUJ786589:QUL786612 REF786589:REH786612 ROB786589:ROD786612 RXX786589:RXZ786612 SHT786589:SHV786612 SRP786589:SRR786612 TBL786589:TBN786612 TLH786589:TLJ786612 TVD786589:TVF786612 UEZ786589:UFB786612 UOV786589:UOX786612 UYR786589:UYT786612 VIN786589:VIP786612 VSJ786589:VSL786612 WCF786589:WCH786612 WMB786589:WMD786612 WVX786589:WVZ786612 P852148:R852171 JL852125:JN852148 TH852125:TJ852148 ADD852125:ADF852148 AMZ852125:ANB852148 AWV852125:AWX852148 BGR852125:BGT852148 BQN852125:BQP852148 CAJ852125:CAL852148 CKF852125:CKH852148 CUB852125:CUD852148 DDX852125:DDZ852148 DNT852125:DNV852148 DXP852125:DXR852148 EHL852125:EHN852148 ERH852125:ERJ852148 FBD852125:FBF852148 FKZ852125:FLB852148 FUV852125:FUX852148 GER852125:GET852148 GON852125:GOP852148 GYJ852125:GYL852148 HIF852125:HIH852148 HSB852125:HSD852148 IBX852125:IBZ852148 ILT852125:ILV852148 IVP852125:IVR852148 JFL852125:JFN852148 JPH852125:JPJ852148 JZD852125:JZF852148 KIZ852125:KJB852148 KSV852125:KSX852148 LCR852125:LCT852148 LMN852125:LMP852148 LWJ852125:LWL852148 MGF852125:MGH852148 MQB852125:MQD852148 MZX852125:MZZ852148 NJT852125:NJV852148 NTP852125:NTR852148 ODL852125:ODN852148 ONH852125:ONJ852148 OXD852125:OXF852148 PGZ852125:PHB852148 PQV852125:PQX852148 QAR852125:QAT852148 QKN852125:QKP852148 QUJ852125:QUL852148 REF852125:REH852148 ROB852125:ROD852148 RXX852125:RXZ852148 SHT852125:SHV852148 SRP852125:SRR852148 TBL852125:TBN852148 TLH852125:TLJ852148 TVD852125:TVF852148 UEZ852125:UFB852148 UOV852125:UOX852148 UYR852125:UYT852148 VIN852125:VIP852148 VSJ852125:VSL852148 WCF852125:WCH852148 WMB852125:WMD852148 WVX852125:WVZ852148 P917684:R917707 JL917661:JN917684 TH917661:TJ917684 ADD917661:ADF917684 AMZ917661:ANB917684 AWV917661:AWX917684 BGR917661:BGT917684 BQN917661:BQP917684 CAJ917661:CAL917684 CKF917661:CKH917684 CUB917661:CUD917684 DDX917661:DDZ917684 DNT917661:DNV917684 DXP917661:DXR917684 EHL917661:EHN917684 ERH917661:ERJ917684 FBD917661:FBF917684 FKZ917661:FLB917684 FUV917661:FUX917684 GER917661:GET917684 GON917661:GOP917684 GYJ917661:GYL917684 HIF917661:HIH917684 HSB917661:HSD917684 IBX917661:IBZ917684 ILT917661:ILV917684 IVP917661:IVR917684 JFL917661:JFN917684 JPH917661:JPJ917684 JZD917661:JZF917684 KIZ917661:KJB917684 KSV917661:KSX917684 LCR917661:LCT917684 LMN917661:LMP917684 LWJ917661:LWL917684 MGF917661:MGH917684 MQB917661:MQD917684 MZX917661:MZZ917684 NJT917661:NJV917684 NTP917661:NTR917684 ODL917661:ODN917684 ONH917661:ONJ917684 OXD917661:OXF917684 PGZ917661:PHB917684 PQV917661:PQX917684 QAR917661:QAT917684 QKN917661:QKP917684 QUJ917661:QUL917684 REF917661:REH917684 ROB917661:ROD917684 RXX917661:RXZ917684 SHT917661:SHV917684 SRP917661:SRR917684 TBL917661:TBN917684 TLH917661:TLJ917684 TVD917661:TVF917684 UEZ917661:UFB917684 UOV917661:UOX917684 UYR917661:UYT917684 VIN917661:VIP917684 VSJ917661:VSL917684 WCF917661:WCH917684 WMB917661:WMD917684 WVX917661:WVZ917684 P983220:R983243 JL983197:JN983220 TH983197:TJ983220 ADD983197:ADF983220 AMZ983197:ANB983220 AWV983197:AWX983220 BGR983197:BGT983220 BQN983197:BQP983220 CAJ983197:CAL983220 CKF983197:CKH983220 CUB983197:CUD983220 DDX983197:DDZ983220 DNT983197:DNV983220 DXP983197:DXR983220 EHL983197:EHN983220 ERH983197:ERJ983220 FBD983197:FBF983220 FKZ983197:FLB983220 FUV983197:FUX983220 GER983197:GET983220 GON983197:GOP983220 GYJ983197:GYL983220 HIF983197:HIH983220 HSB983197:HSD983220 IBX983197:IBZ983220 ILT983197:ILV983220 IVP983197:IVR983220 JFL983197:JFN983220 JPH983197:JPJ983220 JZD983197:JZF983220 KIZ983197:KJB983220 KSV983197:KSX983220 LCR983197:LCT983220 LMN983197:LMP983220 LWJ983197:LWL983220 MGF983197:MGH983220 MQB983197:MQD983220 MZX983197:MZZ983220 NJT983197:NJV983220 NTP983197:NTR983220 ODL983197:ODN983220 ONH983197:ONJ983220 OXD983197:OXF983220 PGZ983197:PHB983220 PQV983197:PQX983220 QAR983197:QAT983220 QKN983197:QKP983220 QUJ983197:QUL983220 REF983197:REH983220 ROB983197:ROD983220 RXX983197:RXZ983220 SHT983197:SHV983220 SRP983197:SRR983220 TBL983197:TBN983220 TLH983197:TLJ983220 TVD983197:TVF983220 UEZ983197:UFB983220 UOV983197:UOX983220 UYR983197:UYT983220 VIN983197:VIP983220 VSJ983197:VSL983220 WCF983197:WCH983220 WMB983197:WMD983220 WVX983197:WVZ983220</xm:sqref>
        </x14:dataValidation>
        <x14:dataValidation imeMode="halfAlpha" allowBlank="1" showInputMessage="1" showErrorMessage="1" xr:uid="{00000000-0002-0000-0200-000004000000}">
          <xm:sqref>WLU983156:WLU983160 I65602:O65634 JE65579:JK65611 TA65579:TG65611 ACW65579:ADC65611 AMS65579:AMY65611 AWO65579:AWU65611 BGK65579:BGQ65611 BQG65579:BQM65611 CAC65579:CAI65611 CJY65579:CKE65611 CTU65579:CUA65611 DDQ65579:DDW65611 DNM65579:DNS65611 DXI65579:DXO65611 EHE65579:EHK65611 ERA65579:ERG65611 FAW65579:FBC65611 FKS65579:FKY65611 FUO65579:FUU65611 GEK65579:GEQ65611 GOG65579:GOM65611 GYC65579:GYI65611 HHY65579:HIE65611 HRU65579:HSA65611 IBQ65579:IBW65611 ILM65579:ILS65611 IVI65579:IVO65611 JFE65579:JFK65611 JPA65579:JPG65611 JYW65579:JZC65611 KIS65579:KIY65611 KSO65579:KSU65611 LCK65579:LCQ65611 LMG65579:LMM65611 LWC65579:LWI65611 MFY65579:MGE65611 MPU65579:MQA65611 MZQ65579:MZW65611 NJM65579:NJS65611 NTI65579:NTO65611 ODE65579:ODK65611 ONA65579:ONG65611 OWW65579:OXC65611 PGS65579:PGY65611 PQO65579:PQU65611 QAK65579:QAQ65611 QKG65579:QKM65611 QUC65579:QUI65611 RDY65579:REE65611 RNU65579:ROA65611 RXQ65579:RXW65611 SHM65579:SHS65611 SRI65579:SRO65611 TBE65579:TBK65611 TLA65579:TLG65611 TUW65579:TVC65611 UES65579:UEY65611 UOO65579:UOU65611 UYK65579:UYQ65611 VIG65579:VIM65611 VSC65579:VSI65611 WBY65579:WCE65611 WLU65579:WMA65611 WVQ65579:WVW65611 I131138:O131170 JE131115:JK131147 TA131115:TG131147 ACW131115:ADC131147 AMS131115:AMY131147 AWO131115:AWU131147 BGK131115:BGQ131147 BQG131115:BQM131147 CAC131115:CAI131147 CJY131115:CKE131147 CTU131115:CUA131147 DDQ131115:DDW131147 DNM131115:DNS131147 DXI131115:DXO131147 EHE131115:EHK131147 ERA131115:ERG131147 FAW131115:FBC131147 FKS131115:FKY131147 FUO131115:FUU131147 GEK131115:GEQ131147 GOG131115:GOM131147 GYC131115:GYI131147 HHY131115:HIE131147 HRU131115:HSA131147 IBQ131115:IBW131147 ILM131115:ILS131147 IVI131115:IVO131147 JFE131115:JFK131147 JPA131115:JPG131147 JYW131115:JZC131147 KIS131115:KIY131147 KSO131115:KSU131147 LCK131115:LCQ131147 LMG131115:LMM131147 LWC131115:LWI131147 MFY131115:MGE131147 MPU131115:MQA131147 MZQ131115:MZW131147 NJM131115:NJS131147 NTI131115:NTO131147 ODE131115:ODK131147 ONA131115:ONG131147 OWW131115:OXC131147 PGS131115:PGY131147 PQO131115:PQU131147 QAK131115:QAQ131147 QKG131115:QKM131147 QUC131115:QUI131147 RDY131115:REE131147 RNU131115:ROA131147 RXQ131115:RXW131147 SHM131115:SHS131147 SRI131115:SRO131147 TBE131115:TBK131147 TLA131115:TLG131147 TUW131115:TVC131147 UES131115:UEY131147 UOO131115:UOU131147 UYK131115:UYQ131147 VIG131115:VIM131147 VSC131115:VSI131147 WBY131115:WCE131147 WLU131115:WMA131147 WVQ131115:WVW131147 I196674:O196706 JE196651:JK196683 TA196651:TG196683 ACW196651:ADC196683 AMS196651:AMY196683 AWO196651:AWU196683 BGK196651:BGQ196683 BQG196651:BQM196683 CAC196651:CAI196683 CJY196651:CKE196683 CTU196651:CUA196683 DDQ196651:DDW196683 DNM196651:DNS196683 DXI196651:DXO196683 EHE196651:EHK196683 ERA196651:ERG196683 FAW196651:FBC196683 FKS196651:FKY196683 FUO196651:FUU196683 GEK196651:GEQ196683 GOG196651:GOM196683 GYC196651:GYI196683 HHY196651:HIE196683 HRU196651:HSA196683 IBQ196651:IBW196683 ILM196651:ILS196683 IVI196651:IVO196683 JFE196651:JFK196683 JPA196651:JPG196683 JYW196651:JZC196683 KIS196651:KIY196683 KSO196651:KSU196683 LCK196651:LCQ196683 LMG196651:LMM196683 LWC196651:LWI196683 MFY196651:MGE196683 MPU196651:MQA196683 MZQ196651:MZW196683 NJM196651:NJS196683 NTI196651:NTO196683 ODE196651:ODK196683 ONA196651:ONG196683 OWW196651:OXC196683 PGS196651:PGY196683 PQO196651:PQU196683 QAK196651:QAQ196683 QKG196651:QKM196683 QUC196651:QUI196683 RDY196651:REE196683 RNU196651:ROA196683 RXQ196651:RXW196683 SHM196651:SHS196683 SRI196651:SRO196683 TBE196651:TBK196683 TLA196651:TLG196683 TUW196651:TVC196683 UES196651:UEY196683 UOO196651:UOU196683 UYK196651:UYQ196683 VIG196651:VIM196683 VSC196651:VSI196683 WBY196651:WCE196683 WLU196651:WMA196683 WVQ196651:WVW196683 I262210:O262242 JE262187:JK262219 TA262187:TG262219 ACW262187:ADC262219 AMS262187:AMY262219 AWO262187:AWU262219 BGK262187:BGQ262219 BQG262187:BQM262219 CAC262187:CAI262219 CJY262187:CKE262219 CTU262187:CUA262219 DDQ262187:DDW262219 DNM262187:DNS262219 DXI262187:DXO262219 EHE262187:EHK262219 ERA262187:ERG262219 FAW262187:FBC262219 FKS262187:FKY262219 FUO262187:FUU262219 GEK262187:GEQ262219 GOG262187:GOM262219 GYC262187:GYI262219 HHY262187:HIE262219 HRU262187:HSA262219 IBQ262187:IBW262219 ILM262187:ILS262219 IVI262187:IVO262219 JFE262187:JFK262219 JPA262187:JPG262219 JYW262187:JZC262219 KIS262187:KIY262219 KSO262187:KSU262219 LCK262187:LCQ262219 LMG262187:LMM262219 LWC262187:LWI262219 MFY262187:MGE262219 MPU262187:MQA262219 MZQ262187:MZW262219 NJM262187:NJS262219 NTI262187:NTO262219 ODE262187:ODK262219 ONA262187:ONG262219 OWW262187:OXC262219 PGS262187:PGY262219 PQO262187:PQU262219 QAK262187:QAQ262219 QKG262187:QKM262219 QUC262187:QUI262219 RDY262187:REE262219 RNU262187:ROA262219 RXQ262187:RXW262219 SHM262187:SHS262219 SRI262187:SRO262219 TBE262187:TBK262219 TLA262187:TLG262219 TUW262187:TVC262219 UES262187:UEY262219 UOO262187:UOU262219 UYK262187:UYQ262219 VIG262187:VIM262219 VSC262187:VSI262219 WBY262187:WCE262219 WLU262187:WMA262219 WVQ262187:WVW262219 I327746:O327778 JE327723:JK327755 TA327723:TG327755 ACW327723:ADC327755 AMS327723:AMY327755 AWO327723:AWU327755 BGK327723:BGQ327755 BQG327723:BQM327755 CAC327723:CAI327755 CJY327723:CKE327755 CTU327723:CUA327755 DDQ327723:DDW327755 DNM327723:DNS327755 DXI327723:DXO327755 EHE327723:EHK327755 ERA327723:ERG327755 FAW327723:FBC327755 FKS327723:FKY327755 FUO327723:FUU327755 GEK327723:GEQ327755 GOG327723:GOM327755 GYC327723:GYI327755 HHY327723:HIE327755 HRU327723:HSA327755 IBQ327723:IBW327755 ILM327723:ILS327755 IVI327723:IVO327755 JFE327723:JFK327755 JPA327723:JPG327755 JYW327723:JZC327755 KIS327723:KIY327755 KSO327723:KSU327755 LCK327723:LCQ327755 LMG327723:LMM327755 LWC327723:LWI327755 MFY327723:MGE327755 MPU327723:MQA327755 MZQ327723:MZW327755 NJM327723:NJS327755 NTI327723:NTO327755 ODE327723:ODK327755 ONA327723:ONG327755 OWW327723:OXC327755 PGS327723:PGY327755 PQO327723:PQU327755 QAK327723:QAQ327755 QKG327723:QKM327755 QUC327723:QUI327755 RDY327723:REE327755 RNU327723:ROA327755 RXQ327723:RXW327755 SHM327723:SHS327755 SRI327723:SRO327755 TBE327723:TBK327755 TLA327723:TLG327755 TUW327723:TVC327755 UES327723:UEY327755 UOO327723:UOU327755 UYK327723:UYQ327755 VIG327723:VIM327755 VSC327723:VSI327755 WBY327723:WCE327755 WLU327723:WMA327755 WVQ327723:WVW327755 I393282:O393314 JE393259:JK393291 TA393259:TG393291 ACW393259:ADC393291 AMS393259:AMY393291 AWO393259:AWU393291 BGK393259:BGQ393291 BQG393259:BQM393291 CAC393259:CAI393291 CJY393259:CKE393291 CTU393259:CUA393291 DDQ393259:DDW393291 DNM393259:DNS393291 DXI393259:DXO393291 EHE393259:EHK393291 ERA393259:ERG393291 FAW393259:FBC393291 FKS393259:FKY393291 FUO393259:FUU393291 GEK393259:GEQ393291 GOG393259:GOM393291 GYC393259:GYI393291 HHY393259:HIE393291 HRU393259:HSA393291 IBQ393259:IBW393291 ILM393259:ILS393291 IVI393259:IVO393291 JFE393259:JFK393291 JPA393259:JPG393291 JYW393259:JZC393291 KIS393259:KIY393291 KSO393259:KSU393291 LCK393259:LCQ393291 LMG393259:LMM393291 LWC393259:LWI393291 MFY393259:MGE393291 MPU393259:MQA393291 MZQ393259:MZW393291 NJM393259:NJS393291 NTI393259:NTO393291 ODE393259:ODK393291 ONA393259:ONG393291 OWW393259:OXC393291 PGS393259:PGY393291 PQO393259:PQU393291 QAK393259:QAQ393291 QKG393259:QKM393291 QUC393259:QUI393291 RDY393259:REE393291 RNU393259:ROA393291 RXQ393259:RXW393291 SHM393259:SHS393291 SRI393259:SRO393291 TBE393259:TBK393291 TLA393259:TLG393291 TUW393259:TVC393291 UES393259:UEY393291 UOO393259:UOU393291 UYK393259:UYQ393291 VIG393259:VIM393291 VSC393259:VSI393291 WBY393259:WCE393291 WLU393259:WMA393291 WVQ393259:WVW393291 I458818:O458850 JE458795:JK458827 TA458795:TG458827 ACW458795:ADC458827 AMS458795:AMY458827 AWO458795:AWU458827 BGK458795:BGQ458827 BQG458795:BQM458827 CAC458795:CAI458827 CJY458795:CKE458827 CTU458795:CUA458827 DDQ458795:DDW458827 DNM458795:DNS458827 DXI458795:DXO458827 EHE458795:EHK458827 ERA458795:ERG458827 FAW458795:FBC458827 FKS458795:FKY458827 FUO458795:FUU458827 GEK458795:GEQ458827 GOG458795:GOM458827 GYC458795:GYI458827 HHY458795:HIE458827 HRU458795:HSA458827 IBQ458795:IBW458827 ILM458795:ILS458827 IVI458795:IVO458827 JFE458795:JFK458827 JPA458795:JPG458827 JYW458795:JZC458827 KIS458795:KIY458827 KSO458795:KSU458827 LCK458795:LCQ458827 LMG458795:LMM458827 LWC458795:LWI458827 MFY458795:MGE458827 MPU458795:MQA458827 MZQ458795:MZW458827 NJM458795:NJS458827 NTI458795:NTO458827 ODE458795:ODK458827 ONA458795:ONG458827 OWW458795:OXC458827 PGS458795:PGY458827 PQO458795:PQU458827 QAK458795:QAQ458827 QKG458795:QKM458827 QUC458795:QUI458827 RDY458795:REE458827 RNU458795:ROA458827 RXQ458795:RXW458827 SHM458795:SHS458827 SRI458795:SRO458827 TBE458795:TBK458827 TLA458795:TLG458827 TUW458795:TVC458827 UES458795:UEY458827 UOO458795:UOU458827 UYK458795:UYQ458827 VIG458795:VIM458827 VSC458795:VSI458827 WBY458795:WCE458827 WLU458795:WMA458827 WVQ458795:WVW458827 I524354:O524386 JE524331:JK524363 TA524331:TG524363 ACW524331:ADC524363 AMS524331:AMY524363 AWO524331:AWU524363 BGK524331:BGQ524363 BQG524331:BQM524363 CAC524331:CAI524363 CJY524331:CKE524363 CTU524331:CUA524363 DDQ524331:DDW524363 DNM524331:DNS524363 DXI524331:DXO524363 EHE524331:EHK524363 ERA524331:ERG524363 FAW524331:FBC524363 FKS524331:FKY524363 FUO524331:FUU524363 GEK524331:GEQ524363 GOG524331:GOM524363 GYC524331:GYI524363 HHY524331:HIE524363 HRU524331:HSA524363 IBQ524331:IBW524363 ILM524331:ILS524363 IVI524331:IVO524363 JFE524331:JFK524363 JPA524331:JPG524363 JYW524331:JZC524363 KIS524331:KIY524363 KSO524331:KSU524363 LCK524331:LCQ524363 LMG524331:LMM524363 LWC524331:LWI524363 MFY524331:MGE524363 MPU524331:MQA524363 MZQ524331:MZW524363 NJM524331:NJS524363 NTI524331:NTO524363 ODE524331:ODK524363 ONA524331:ONG524363 OWW524331:OXC524363 PGS524331:PGY524363 PQO524331:PQU524363 QAK524331:QAQ524363 QKG524331:QKM524363 QUC524331:QUI524363 RDY524331:REE524363 RNU524331:ROA524363 RXQ524331:RXW524363 SHM524331:SHS524363 SRI524331:SRO524363 TBE524331:TBK524363 TLA524331:TLG524363 TUW524331:TVC524363 UES524331:UEY524363 UOO524331:UOU524363 UYK524331:UYQ524363 VIG524331:VIM524363 VSC524331:VSI524363 WBY524331:WCE524363 WLU524331:WMA524363 WVQ524331:WVW524363 I589890:O589922 JE589867:JK589899 TA589867:TG589899 ACW589867:ADC589899 AMS589867:AMY589899 AWO589867:AWU589899 BGK589867:BGQ589899 BQG589867:BQM589899 CAC589867:CAI589899 CJY589867:CKE589899 CTU589867:CUA589899 DDQ589867:DDW589899 DNM589867:DNS589899 DXI589867:DXO589899 EHE589867:EHK589899 ERA589867:ERG589899 FAW589867:FBC589899 FKS589867:FKY589899 FUO589867:FUU589899 GEK589867:GEQ589899 GOG589867:GOM589899 GYC589867:GYI589899 HHY589867:HIE589899 HRU589867:HSA589899 IBQ589867:IBW589899 ILM589867:ILS589899 IVI589867:IVO589899 JFE589867:JFK589899 JPA589867:JPG589899 JYW589867:JZC589899 KIS589867:KIY589899 KSO589867:KSU589899 LCK589867:LCQ589899 LMG589867:LMM589899 LWC589867:LWI589899 MFY589867:MGE589899 MPU589867:MQA589899 MZQ589867:MZW589899 NJM589867:NJS589899 NTI589867:NTO589899 ODE589867:ODK589899 ONA589867:ONG589899 OWW589867:OXC589899 PGS589867:PGY589899 PQO589867:PQU589899 QAK589867:QAQ589899 QKG589867:QKM589899 QUC589867:QUI589899 RDY589867:REE589899 RNU589867:ROA589899 RXQ589867:RXW589899 SHM589867:SHS589899 SRI589867:SRO589899 TBE589867:TBK589899 TLA589867:TLG589899 TUW589867:TVC589899 UES589867:UEY589899 UOO589867:UOU589899 UYK589867:UYQ589899 VIG589867:VIM589899 VSC589867:VSI589899 WBY589867:WCE589899 WLU589867:WMA589899 WVQ589867:WVW589899 I655426:O655458 JE655403:JK655435 TA655403:TG655435 ACW655403:ADC655435 AMS655403:AMY655435 AWO655403:AWU655435 BGK655403:BGQ655435 BQG655403:BQM655435 CAC655403:CAI655435 CJY655403:CKE655435 CTU655403:CUA655435 DDQ655403:DDW655435 DNM655403:DNS655435 DXI655403:DXO655435 EHE655403:EHK655435 ERA655403:ERG655435 FAW655403:FBC655435 FKS655403:FKY655435 FUO655403:FUU655435 GEK655403:GEQ655435 GOG655403:GOM655435 GYC655403:GYI655435 HHY655403:HIE655435 HRU655403:HSA655435 IBQ655403:IBW655435 ILM655403:ILS655435 IVI655403:IVO655435 JFE655403:JFK655435 JPA655403:JPG655435 JYW655403:JZC655435 KIS655403:KIY655435 KSO655403:KSU655435 LCK655403:LCQ655435 LMG655403:LMM655435 LWC655403:LWI655435 MFY655403:MGE655435 MPU655403:MQA655435 MZQ655403:MZW655435 NJM655403:NJS655435 NTI655403:NTO655435 ODE655403:ODK655435 ONA655403:ONG655435 OWW655403:OXC655435 PGS655403:PGY655435 PQO655403:PQU655435 QAK655403:QAQ655435 QKG655403:QKM655435 QUC655403:QUI655435 RDY655403:REE655435 RNU655403:ROA655435 RXQ655403:RXW655435 SHM655403:SHS655435 SRI655403:SRO655435 TBE655403:TBK655435 TLA655403:TLG655435 TUW655403:TVC655435 UES655403:UEY655435 UOO655403:UOU655435 UYK655403:UYQ655435 VIG655403:VIM655435 VSC655403:VSI655435 WBY655403:WCE655435 WLU655403:WMA655435 WVQ655403:WVW655435 I720962:O720994 JE720939:JK720971 TA720939:TG720971 ACW720939:ADC720971 AMS720939:AMY720971 AWO720939:AWU720971 BGK720939:BGQ720971 BQG720939:BQM720971 CAC720939:CAI720971 CJY720939:CKE720971 CTU720939:CUA720971 DDQ720939:DDW720971 DNM720939:DNS720971 DXI720939:DXO720971 EHE720939:EHK720971 ERA720939:ERG720971 FAW720939:FBC720971 FKS720939:FKY720971 FUO720939:FUU720971 GEK720939:GEQ720971 GOG720939:GOM720971 GYC720939:GYI720971 HHY720939:HIE720971 HRU720939:HSA720971 IBQ720939:IBW720971 ILM720939:ILS720971 IVI720939:IVO720971 JFE720939:JFK720971 JPA720939:JPG720971 JYW720939:JZC720971 KIS720939:KIY720971 KSO720939:KSU720971 LCK720939:LCQ720971 LMG720939:LMM720971 LWC720939:LWI720971 MFY720939:MGE720971 MPU720939:MQA720971 MZQ720939:MZW720971 NJM720939:NJS720971 NTI720939:NTO720971 ODE720939:ODK720971 ONA720939:ONG720971 OWW720939:OXC720971 PGS720939:PGY720971 PQO720939:PQU720971 QAK720939:QAQ720971 QKG720939:QKM720971 QUC720939:QUI720971 RDY720939:REE720971 RNU720939:ROA720971 RXQ720939:RXW720971 SHM720939:SHS720971 SRI720939:SRO720971 TBE720939:TBK720971 TLA720939:TLG720971 TUW720939:TVC720971 UES720939:UEY720971 UOO720939:UOU720971 UYK720939:UYQ720971 VIG720939:VIM720971 VSC720939:VSI720971 WBY720939:WCE720971 WLU720939:WMA720971 WVQ720939:WVW720971 I786498:O786530 JE786475:JK786507 TA786475:TG786507 ACW786475:ADC786507 AMS786475:AMY786507 AWO786475:AWU786507 BGK786475:BGQ786507 BQG786475:BQM786507 CAC786475:CAI786507 CJY786475:CKE786507 CTU786475:CUA786507 DDQ786475:DDW786507 DNM786475:DNS786507 DXI786475:DXO786507 EHE786475:EHK786507 ERA786475:ERG786507 FAW786475:FBC786507 FKS786475:FKY786507 FUO786475:FUU786507 GEK786475:GEQ786507 GOG786475:GOM786507 GYC786475:GYI786507 HHY786475:HIE786507 HRU786475:HSA786507 IBQ786475:IBW786507 ILM786475:ILS786507 IVI786475:IVO786507 JFE786475:JFK786507 JPA786475:JPG786507 JYW786475:JZC786507 KIS786475:KIY786507 KSO786475:KSU786507 LCK786475:LCQ786507 LMG786475:LMM786507 LWC786475:LWI786507 MFY786475:MGE786507 MPU786475:MQA786507 MZQ786475:MZW786507 NJM786475:NJS786507 NTI786475:NTO786507 ODE786475:ODK786507 ONA786475:ONG786507 OWW786475:OXC786507 PGS786475:PGY786507 PQO786475:PQU786507 QAK786475:QAQ786507 QKG786475:QKM786507 QUC786475:QUI786507 RDY786475:REE786507 RNU786475:ROA786507 RXQ786475:RXW786507 SHM786475:SHS786507 SRI786475:SRO786507 TBE786475:TBK786507 TLA786475:TLG786507 TUW786475:TVC786507 UES786475:UEY786507 UOO786475:UOU786507 UYK786475:UYQ786507 VIG786475:VIM786507 VSC786475:VSI786507 WBY786475:WCE786507 WLU786475:WMA786507 WVQ786475:WVW786507 I852034:O852066 JE852011:JK852043 TA852011:TG852043 ACW852011:ADC852043 AMS852011:AMY852043 AWO852011:AWU852043 BGK852011:BGQ852043 BQG852011:BQM852043 CAC852011:CAI852043 CJY852011:CKE852043 CTU852011:CUA852043 DDQ852011:DDW852043 DNM852011:DNS852043 DXI852011:DXO852043 EHE852011:EHK852043 ERA852011:ERG852043 FAW852011:FBC852043 FKS852011:FKY852043 FUO852011:FUU852043 GEK852011:GEQ852043 GOG852011:GOM852043 GYC852011:GYI852043 HHY852011:HIE852043 HRU852011:HSA852043 IBQ852011:IBW852043 ILM852011:ILS852043 IVI852011:IVO852043 JFE852011:JFK852043 JPA852011:JPG852043 JYW852011:JZC852043 KIS852011:KIY852043 KSO852011:KSU852043 LCK852011:LCQ852043 LMG852011:LMM852043 LWC852011:LWI852043 MFY852011:MGE852043 MPU852011:MQA852043 MZQ852011:MZW852043 NJM852011:NJS852043 NTI852011:NTO852043 ODE852011:ODK852043 ONA852011:ONG852043 OWW852011:OXC852043 PGS852011:PGY852043 PQO852011:PQU852043 QAK852011:QAQ852043 QKG852011:QKM852043 QUC852011:QUI852043 RDY852011:REE852043 RNU852011:ROA852043 RXQ852011:RXW852043 SHM852011:SHS852043 SRI852011:SRO852043 TBE852011:TBK852043 TLA852011:TLG852043 TUW852011:TVC852043 UES852011:UEY852043 UOO852011:UOU852043 UYK852011:UYQ852043 VIG852011:VIM852043 VSC852011:VSI852043 WBY852011:WCE852043 WLU852011:WMA852043 WVQ852011:WVW852043 I917570:O917602 JE917547:JK917579 TA917547:TG917579 ACW917547:ADC917579 AMS917547:AMY917579 AWO917547:AWU917579 BGK917547:BGQ917579 BQG917547:BQM917579 CAC917547:CAI917579 CJY917547:CKE917579 CTU917547:CUA917579 DDQ917547:DDW917579 DNM917547:DNS917579 DXI917547:DXO917579 EHE917547:EHK917579 ERA917547:ERG917579 FAW917547:FBC917579 FKS917547:FKY917579 FUO917547:FUU917579 GEK917547:GEQ917579 GOG917547:GOM917579 GYC917547:GYI917579 HHY917547:HIE917579 HRU917547:HSA917579 IBQ917547:IBW917579 ILM917547:ILS917579 IVI917547:IVO917579 JFE917547:JFK917579 JPA917547:JPG917579 JYW917547:JZC917579 KIS917547:KIY917579 KSO917547:KSU917579 LCK917547:LCQ917579 LMG917547:LMM917579 LWC917547:LWI917579 MFY917547:MGE917579 MPU917547:MQA917579 MZQ917547:MZW917579 NJM917547:NJS917579 NTI917547:NTO917579 ODE917547:ODK917579 ONA917547:ONG917579 OWW917547:OXC917579 PGS917547:PGY917579 PQO917547:PQU917579 QAK917547:QAQ917579 QKG917547:QKM917579 QUC917547:QUI917579 RDY917547:REE917579 RNU917547:ROA917579 RXQ917547:RXW917579 SHM917547:SHS917579 SRI917547:SRO917579 TBE917547:TBK917579 TLA917547:TLG917579 TUW917547:TVC917579 UES917547:UEY917579 UOO917547:UOU917579 UYK917547:UYQ917579 VIG917547:VIM917579 VSC917547:VSI917579 WBY917547:WCE917579 WLU917547:WMA917579 WVQ917547:WVW917579 I983106:O983138 JE983083:JK983115 TA983083:TG983115 ACW983083:ADC983115 AMS983083:AMY983115 AWO983083:AWU983115 BGK983083:BGQ983115 BQG983083:BQM983115 CAC983083:CAI983115 CJY983083:CKE983115 CTU983083:CUA983115 DDQ983083:DDW983115 DNM983083:DNS983115 DXI983083:DXO983115 EHE983083:EHK983115 ERA983083:ERG983115 FAW983083:FBC983115 FKS983083:FKY983115 FUO983083:FUU983115 GEK983083:GEQ983115 GOG983083:GOM983115 GYC983083:GYI983115 HHY983083:HIE983115 HRU983083:HSA983115 IBQ983083:IBW983115 ILM983083:ILS983115 IVI983083:IVO983115 JFE983083:JFK983115 JPA983083:JPG983115 JYW983083:JZC983115 KIS983083:KIY983115 KSO983083:KSU983115 LCK983083:LCQ983115 LMG983083:LMM983115 LWC983083:LWI983115 MFY983083:MGE983115 MPU983083:MQA983115 MZQ983083:MZW983115 NJM983083:NJS983115 NTI983083:NTO983115 ODE983083:ODK983115 ONA983083:ONG983115 OWW983083:OXC983115 PGS983083:PGY983115 PQO983083:PQU983115 QAK983083:QAQ983115 QKG983083:QKM983115 QUC983083:QUI983115 RDY983083:REE983115 RNU983083:ROA983115 RXQ983083:RXW983115 SHM983083:SHS983115 SRI983083:SRO983115 TBE983083:TBK983115 TLA983083:TLG983115 TUW983083:TVC983115 UES983083:UEY983115 UOO983083:UOU983115 UYK983083:UYQ983115 VIG983083:VIM983115 VSC983083:VSI983115 WBY983083:WCE983115 WLU983083:WMA983115 WVQ983083:WVW983115 I120:I130 JE120:JE130 TA120:TA130 ACW120:ACW130 AMS120:AMS130 AWO120:AWO130 BGK120:BGK130 BQG120:BQG130 CAC120:CAC130 CJY120:CJY130 CTU120:CTU130 DDQ120:DDQ130 DNM120:DNM130 DXI120:DXI130 EHE120:EHE130 ERA120:ERA130 FAW120:FAW130 FKS120:FKS130 FUO120:FUO130 GEK120:GEK130 GOG120:GOG130 GYC120:GYC130 HHY120:HHY130 HRU120:HRU130 IBQ120:IBQ130 ILM120:ILM130 IVI120:IVI130 JFE120:JFE130 JPA120:JPA130 JYW120:JYW130 KIS120:KIS130 KSO120:KSO130 LCK120:LCK130 LMG120:LMG130 LWC120:LWC130 MFY120:MFY130 MPU120:MPU130 MZQ120:MZQ130 NJM120:NJM130 NTI120:NTI130 ODE120:ODE130 ONA120:ONA130 OWW120:OWW130 PGS120:PGS130 PQO120:PQO130 QAK120:QAK130 QKG120:QKG130 QUC120:QUC130 RDY120:RDY130 RNU120:RNU130 RXQ120:RXQ130 SHM120:SHM130 SRI120:SRI130 TBE120:TBE130 TLA120:TLA130 TUW120:TUW130 UES120:UES130 UOO120:UOO130 UYK120:UYK130 VIG120:VIG130 VSC120:VSC130 WBY120:WBY130 WLU120:WLU130 WVQ120:WVQ130 I65681:I65691 JE65658:JE65668 TA65658:TA65668 ACW65658:ACW65668 AMS65658:AMS65668 AWO65658:AWO65668 BGK65658:BGK65668 BQG65658:BQG65668 CAC65658:CAC65668 CJY65658:CJY65668 CTU65658:CTU65668 DDQ65658:DDQ65668 DNM65658:DNM65668 DXI65658:DXI65668 EHE65658:EHE65668 ERA65658:ERA65668 FAW65658:FAW65668 FKS65658:FKS65668 FUO65658:FUO65668 GEK65658:GEK65668 GOG65658:GOG65668 GYC65658:GYC65668 HHY65658:HHY65668 HRU65658:HRU65668 IBQ65658:IBQ65668 ILM65658:ILM65668 IVI65658:IVI65668 JFE65658:JFE65668 JPA65658:JPA65668 JYW65658:JYW65668 KIS65658:KIS65668 KSO65658:KSO65668 LCK65658:LCK65668 LMG65658:LMG65668 LWC65658:LWC65668 MFY65658:MFY65668 MPU65658:MPU65668 MZQ65658:MZQ65668 NJM65658:NJM65668 NTI65658:NTI65668 ODE65658:ODE65668 ONA65658:ONA65668 OWW65658:OWW65668 PGS65658:PGS65668 PQO65658:PQO65668 QAK65658:QAK65668 QKG65658:QKG65668 QUC65658:QUC65668 RDY65658:RDY65668 RNU65658:RNU65668 RXQ65658:RXQ65668 SHM65658:SHM65668 SRI65658:SRI65668 TBE65658:TBE65668 TLA65658:TLA65668 TUW65658:TUW65668 UES65658:UES65668 UOO65658:UOO65668 UYK65658:UYK65668 VIG65658:VIG65668 VSC65658:VSC65668 WBY65658:WBY65668 WLU65658:WLU65668 WVQ65658:WVQ65668 I131217:I131227 JE131194:JE131204 TA131194:TA131204 ACW131194:ACW131204 AMS131194:AMS131204 AWO131194:AWO131204 BGK131194:BGK131204 BQG131194:BQG131204 CAC131194:CAC131204 CJY131194:CJY131204 CTU131194:CTU131204 DDQ131194:DDQ131204 DNM131194:DNM131204 DXI131194:DXI131204 EHE131194:EHE131204 ERA131194:ERA131204 FAW131194:FAW131204 FKS131194:FKS131204 FUO131194:FUO131204 GEK131194:GEK131204 GOG131194:GOG131204 GYC131194:GYC131204 HHY131194:HHY131204 HRU131194:HRU131204 IBQ131194:IBQ131204 ILM131194:ILM131204 IVI131194:IVI131204 JFE131194:JFE131204 JPA131194:JPA131204 JYW131194:JYW131204 KIS131194:KIS131204 KSO131194:KSO131204 LCK131194:LCK131204 LMG131194:LMG131204 LWC131194:LWC131204 MFY131194:MFY131204 MPU131194:MPU131204 MZQ131194:MZQ131204 NJM131194:NJM131204 NTI131194:NTI131204 ODE131194:ODE131204 ONA131194:ONA131204 OWW131194:OWW131204 PGS131194:PGS131204 PQO131194:PQO131204 QAK131194:QAK131204 QKG131194:QKG131204 QUC131194:QUC131204 RDY131194:RDY131204 RNU131194:RNU131204 RXQ131194:RXQ131204 SHM131194:SHM131204 SRI131194:SRI131204 TBE131194:TBE131204 TLA131194:TLA131204 TUW131194:TUW131204 UES131194:UES131204 UOO131194:UOO131204 UYK131194:UYK131204 VIG131194:VIG131204 VSC131194:VSC131204 WBY131194:WBY131204 WLU131194:WLU131204 WVQ131194:WVQ131204 I196753:I196763 JE196730:JE196740 TA196730:TA196740 ACW196730:ACW196740 AMS196730:AMS196740 AWO196730:AWO196740 BGK196730:BGK196740 BQG196730:BQG196740 CAC196730:CAC196740 CJY196730:CJY196740 CTU196730:CTU196740 DDQ196730:DDQ196740 DNM196730:DNM196740 DXI196730:DXI196740 EHE196730:EHE196740 ERA196730:ERA196740 FAW196730:FAW196740 FKS196730:FKS196740 FUO196730:FUO196740 GEK196730:GEK196740 GOG196730:GOG196740 GYC196730:GYC196740 HHY196730:HHY196740 HRU196730:HRU196740 IBQ196730:IBQ196740 ILM196730:ILM196740 IVI196730:IVI196740 JFE196730:JFE196740 JPA196730:JPA196740 JYW196730:JYW196740 KIS196730:KIS196740 KSO196730:KSO196740 LCK196730:LCK196740 LMG196730:LMG196740 LWC196730:LWC196740 MFY196730:MFY196740 MPU196730:MPU196740 MZQ196730:MZQ196740 NJM196730:NJM196740 NTI196730:NTI196740 ODE196730:ODE196740 ONA196730:ONA196740 OWW196730:OWW196740 PGS196730:PGS196740 PQO196730:PQO196740 QAK196730:QAK196740 QKG196730:QKG196740 QUC196730:QUC196740 RDY196730:RDY196740 RNU196730:RNU196740 RXQ196730:RXQ196740 SHM196730:SHM196740 SRI196730:SRI196740 TBE196730:TBE196740 TLA196730:TLA196740 TUW196730:TUW196740 UES196730:UES196740 UOO196730:UOO196740 UYK196730:UYK196740 VIG196730:VIG196740 VSC196730:VSC196740 WBY196730:WBY196740 WLU196730:WLU196740 WVQ196730:WVQ196740 I262289:I262299 JE262266:JE262276 TA262266:TA262276 ACW262266:ACW262276 AMS262266:AMS262276 AWO262266:AWO262276 BGK262266:BGK262276 BQG262266:BQG262276 CAC262266:CAC262276 CJY262266:CJY262276 CTU262266:CTU262276 DDQ262266:DDQ262276 DNM262266:DNM262276 DXI262266:DXI262276 EHE262266:EHE262276 ERA262266:ERA262276 FAW262266:FAW262276 FKS262266:FKS262276 FUO262266:FUO262276 GEK262266:GEK262276 GOG262266:GOG262276 GYC262266:GYC262276 HHY262266:HHY262276 HRU262266:HRU262276 IBQ262266:IBQ262276 ILM262266:ILM262276 IVI262266:IVI262276 JFE262266:JFE262276 JPA262266:JPA262276 JYW262266:JYW262276 KIS262266:KIS262276 KSO262266:KSO262276 LCK262266:LCK262276 LMG262266:LMG262276 LWC262266:LWC262276 MFY262266:MFY262276 MPU262266:MPU262276 MZQ262266:MZQ262276 NJM262266:NJM262276 NTI262266:NTI262276 ODE262266:ODE262276 ONA262266:ONA262276 OWW262266:OWW262276 PGS262266:PGS262276 PQO262266:PQO262276 QAK262266:QAK262276 QKG262266:QKG262276 QUC262266:QUC262276 RDY262266:RDY262276 RNU262266:RNU262276 RXQ262266:RXQ262276 SHM262266:SHM262276 SRI262266:SRI262276 TBE262266:TBE262276 TLA262266:TLA262276 TUW262266:TUW262276 UES262266:UES262276 UOO262266:UOO262276 UYK262266:UYK262276 VIG262266:VIG262276 VSC262266:VSC262276 WBY262266:WBY262276 WLU262266:WLU262276 WVQ262266:WVQ262276 I327825:I327835 JE327802:JE327812 TA327802:TA327812 ACW327802:ACW327812 AMS327802:AMS327812 AWO327802:AWO327812 BGK327802:BGK327812 BQG327802:BQG327812 CAC327802:CAC327812 CJY327802:CJY327812 CTU327802:CTU327812 DDQ327802:DDQ327812 DNM327802:DNM327812 DXI327802:DXI327812 EHE327802:EHE327812 ERA327802:ERA327812 FAW327802:FAW327812 FKS327802:FKS327812 FUO327802:FUO327812 GEK327802:GEK327812 GOG327802:GOG327812 GYC327802:GYC327812 HHY327802:HHY327812 HRU327802:HRU327812 IBQ327802:IBQ327812 ILM327802:ILM327812 IVI327802:IVI327812 JFE327802:JFE327812 JPA327802:JPA327812 JYW327802:JYW327812 KIS327802:KIS327812 KSO327802:KSO327812 LCK327802:LCK327812 LMG327802:LMG327812 LWC327802:LWC327812 MFY327802:MFY327812 MPU327802:MPU327812 MZQ327802:MZQ327812 NJM327802:NJM327812 NTI327802:NTI327812 ODE327802:ODE327812 ONA327802:ONA327812 OWW327802:OWW327812 PGS327802:PGS327812 PQO327802:PQO327812 QAK327802:QAK327812 QKG327802:QKG327812 QUC327802:QUC327812 RDY327802:RDY327812 RNU327802:RNU327812 RXQ327802:RXQ327812 SHM327802:SHM327812 SRI327802:SRI327812 TBE327802:TBE327812 TLA327802:TLA327812 TUW327802:TUW327812 UES327802:UES327812 UOO327802:UOO327812 UYK327802:UYK327812 VIG327802:VIG327812 VSC327802:VSC327812 WBY327802:WBY327812 WLU327802:WLU327812 WVQ327802:WVQ327812 I393361:I393371 JE393338:JE393348 TA393338:TA393348 ACW393338:ACW393348 AMS393338:AMS393348 AWO393338:AWO393348 BGK393338:BGK393348 BQG393338:BQG393348 CAC393338:CAC393348 CJY393338:CJY393348 CTU393338:CTU393348 DDQ393338:DDQ393348 DNM393338:DNM393348 DXI393338:DXI393348 EHE393338:EHE393348 ERA393338:ERA393348 FAW393338:FAW393348 FKS393338:FKS393348 FUO393338:FUO393348 GEK393338:GEK393348 GOG393338:GOG393348 GYC393338:GYC393348 HHY393338:HHY393348 HRU393338:HRU393348 IBQ393338:IBQ393348 ILM393338:ILM393348 IVI393338:IVI393348 JFE393338:JFE393348 JPA393338:JPA393348 JYW393338:JYW393348 KIS393338:KIS393348 KSO393338:KSO393348 LCK393338:LCK393348 LMG393338:LMG393348 LWC393338:LWC393348 MFY393338:MFY393348 MPU393338:MPU393348 MZQ393338:MZQ393348 NJM393338:NJM393348 NTI393338:NTI393348 ODE393338:ODE393348 ONA393338:ONA393348 OWW393338:OWW393348 PGS393338:PGS393348 PQO393338:PQO393348 QAK393338:QAK393348 QKG393338:QKG393348 QUC393338:QUC393348 RDY393338:RDY393348 RNU393338:RNU393348 RXQ393338:RXQ393348 SHM393338:SHM393348 SRI393338:SRI393348 TBE393338:TBE393348 TLA393338:TLA393348 TUW393338:TUW393348 UES393338:UES393348 UOO393338:UOO393348 UYK393338:UYK393348 VIG393338:VIG393348 VSC393338:VSC393348 WBY393338:WBY393348 WLU393338:WLU393348 WVQ393338:WVQ393348 I458897:I458907 JE458874:JE458884 TA458874:TA458884 ACW458874:ACW458884 AMS458874:AMS458884 AWO458874:AWO458884 BGK458874:BGK458884 BQG458874:BQG458884 CAC458874:CAC458884 CJY458874:CJY458884 CTU458874:CTU458884 DDQ458874:DDQ458884 DNM458874:DNM458884 DXI458874:DXI458884 EHE458874:EHE458884 ERA458874:ERA458884 FAW458874:FAW458884 FKS458874:FKS458884 FUO458874:FUO458884 GEK458874:GEK458884 GOG458874:GOG458884 GYC458874:GYC458884 HHY458874:HHY458884 HRU458874:HRU458884 IBQ458874:IBQ458884 ILM458874:ILM458884 IVI458874:IVI458884 JFE458874:JFE458884 JPA458874:JPA458884 JYW458874:JYW458884 KIS458874:KIS458884 KSO458874:KSO458884 LCK458874:LCK458884 LMG458874:LMG458884 LWC458874:LWC458884 MFY458874:MFY458884 MPU458874:MPU458884 MZQ458874:MZQ458884 NJM458874:NJM458884 NTI458874:NTI458884 ODE458874:ODE458884 ONA458874:ONA458884 OWW458874:OWW458884 PGS458874:PGS458884 PQO458874:PQO458884 QAK458874:QAK458884 QKG458874:QKG458884 QUC458874:QUC458884 RDY458874:RDY458884 RNU458874:RNU458884 RXQ458874:RXQ458884 SHM458874:SHM458884 SRI458874:SRI458884 TBE458874:TBE458884 TLA458874:TLA458884 TUW458874:TUW458884 UES458874:UES458884 UOO458874:UOO458884 UYK458874:UYK458884 VIG458874:VIG458884 VSC458874:VSC458884 WBY458874:WBY458884 WLU458874:WLU458884 WVQ458874:WVQ458884 I524433:I524443 JE524410:JE524420 TA524410:TA524420 ACW524410:ACW524420 AMS524410:AMS524420 AWO524410:AWO524420 BGK524410:BGK524420 BQG524410:BQG524420 CAC524410:CAC524420 CJY524410:CJY524420 CTU524410:CTU524420 DDQ524410:DDQ524420 DNM524410:DNM524420 DXI524410:DXI524420 EHE524410:EHE524420 ERA524410:ERA524420 FAW524410:FAW524420 FKS524410:FKS524420 FUO524410:FUO524420 GEK524410:GEK524420 GOG524410:GOG524420 GYC524410:GYC524420 HHY524410:HHY524420 HRU524410:HRU524420 IBQ524410:IBQ524420 ILM524410:ILM524420 IVI524410:IVI524420 JFE524410:JFE524420 JPA524410:JPA524420 JYW524410:JYW524420 KIS524410:KIS524420 KSO524410:KSO524420 LCK524410:LCK524420 LMG524410:LMG524420 LWC524410:LWC524420 MFY524410:MFY524420 MPU524410:MPU524420 MZQ524410:MZQ524420 NJM524410:NJM524420 NTI524410:NTI524420 ODE524410:ODE524420 ONA524410:ONA524420 OWW524410:OWW524420 PGS524410:PGS524420 PQO524410:PQO524420 QAK524410:QAK524420 QKG524410:QKG524420 QUC524410:QUC524420 RDY524410:RDY524420 RNU524410:RNU524420 RXQ524410:RXQ524420 SHM524410:SHM524420 SRI524410:SRI524420 TBE524410:TBE524420 TLA524410:TLA524420 TUW524410:TUW524420 UES524410:UES524420 UOO524410:UOO524420 UYK524410:UYK524420 VIG524410:VIG524420 VSC524410:VSC524420 WBY524410:WBY524420 WLU524410:WLU524420 WVQ524410:WVQ524420 I589969:I589979 JE589946:JE589956 TA589946:TA589956 ACW589946:ACW589956 AMS589946:AMS589956 AWO589946:AWO589956 BGK589946:BGK589956 BQG589946:BQG589956 CAC589946:CAC589956 CJY589946:CJY589956 CTU589946:CTU589956 DDQ589946:DDQ589956 DNM589946:DNM589956 DXI589946:DXI589956 EHE589946:EHE589956 ERA589946:ERA589956 FAW589946:FAW589956 FKS589946:FKS589956 FUO589946:FUO589956 GEK589946:GEK589956 GOG589946:GOG589956 GYC589946:GYC589956 HHY589946:HHY589956 HRU589946:HRU589956 IBQ589946:IBQ589956 ILM589946:ILM589956 IVI589946:IVI589956 JFE589946:JFE589956 JPA589946:JPA589956 JYW589946:JYW589956 KIS589946:KIS589956 KSO589946:KSO589956 LCK589946:LCK589956 LMG589946:LMG589956 LWC589946:LWC589956 MFY589946:MFY589956 MPU589946:MPU589956 MZQ589946:MZQ589956 NJM589946:NJM589956 NTI589946:NTI589956 ODE589946:ODE589956 ONA589946:ONA589956 OWW589946:OWW589956 PGS589946:PGS589956 PQO589946:PQO589956 QAK589946:QAK589956 QKG589946:QKG589956 QUC589946:QUC589956 RDY589946:RDY589956 RNU589946:RNU589956 RXQ589946:RXQ589956 SHM589946:SHM589956 SRI589946:SRI589956 TBE589946:TBE589956 TLA589946:TLA589956 TUW589946:TUW589956 UES589946:UES589956 UOO589946:UOO589956 UYK589946:UYK589956 VIG589946:VIG589956 VSC589946:VSC589956 WBY589946:WBY589956 WLU589946:WLU589956 WVQ589946:WVQ589956 I655505:I655515 JE655482:JE655492 TA655482:TA655492 ACW655482:ACW655492 AMS655482:AMS655492 AWO655482:AWO655492 BGK655482:BGK655492 BQG655482:BQG655492 CAC655482:CAC655492 CJY655482:CJY655492 CTU655482:CTU655492 DDQ655482:DDQ655492 DNM655482:DNM655492 DXI655482:DXI655492 EHE655482:EHE655492 ERA655482:ERA655492 FAW655482:FAW655492 FKS655482:FKS655492 FUO655482:FUO655492 GEK655482:GEK655492 GOG655482:GOG655492 GYC655482:GYC655492 HHY655482:HHY655492 HRU655482:HRU655492 IBQ655482:IBQ655492 ILM655482:ILM655492 IVI655482:IVI655492 JFE655482:JFE655492 JPA655482:JPA655492 JYW655482:JYW655492 KIS655482:KIS655492 KSO655482:KSO655492 LCK655482:LCK655492 LMG655482:LMG655492 LWC655482:LWC655492 MFY655482:MFY655492 MPU655482:MPU655492 MZQ655482:MZQ655492 NJM655482:NJM655492 NTI655482:NTI655492 ODE655482:ODE655492 ONA655482:ONA655492 OWW655482:OWW655492 PGS655482:PGS655492 PQO655482:PQO655492 QAK655482:QAK655492 QKG655482:QKG655492 QUC655482:QUC655492 RDY655482:RDY655492 RNU655482:RNU655492 RXQ655482:RXQ655492 SHM655482:SHM655492 SRI655482:SRI655492 TBE655482:TBE655492 TLA655482:TLA655492 TUW655482:TUW655492 UES655482:UES655492 UOO655482:UOO655492 UYK655482:UYK655492 VIG655482:VIG655492 VSC655482:VSC655492 WBY655482:WBY655492 WLU655482:WLU655492 WVQ655482:WVQ655492 I721041:I721051 JE721018:JE721028 TA721018:TA721028 ACW721018:ACW721028 AMS721018:AMS721028 AWO721018:AWO721028 BGK721018:BGK721028 BQG721018:BQG721028 CAC721018:CAC721028 CJY721018:CJY721028 CTU721018:CTU721028 DDQ721018:DDQ721028 DNM721018:DNM721028 DXI721018:DXI721028 EHE721018:EHE721028 ERA721018:ERA721028 FAW721018:FAW721028 FKS721018:FKS721028 FUO721018:FUO721028 GEK721018:GEK721028 GOG721018:GOG721028 GYC721018:GYC721028 HHY721018:HHY721028 HRU721018:HRU721028 IBQ721018:IBQ721028 ILM721018:ILM721028 IVI721018:IVI721028 JFE721018:JFE721028 JPA721018:JPA721028 JYW721018:JYW721028 KIS721018:KIS721028 KSO721018:KSO721028 LCK721018:LCK721028 LMG721018:LMG721028 LWC721018:LWC721028 MFY721018:MFY721028 MPU721018:MPU721028 MZQ721018:MZQ721028 NJM721018:NJM721028 NTI721018:NTI721028 ODE721018:ODE721028 ONA721018:ONA721028 OWW721018:OWW721028 PGS721018:PGS721028 PQO721018:PQO721028 QAK721018:QAK721028 QKG721018:QKG721028 QUC721018:QUC721028 RDY721018:RDY721028 RNU721018:RNU721028 RXQ721018:RXQ721028 SHM721018:SHM721028 SRI721018:SRI721028 TBE721018:TBE721028 TLA721018:TLA721028 TUW721018:TUW721028 UES721018:UES721028 UOO721018:UOO721028 UYK721018:UYK721028 VIG721018:VIG721028 VSC721018:VSC721028 WBY721018:WBY721028 WLU721018:WLU721028 WVQ721018:WVQ721028 I786577:I786587 JE786554:JE786564 TA786554:TA786564 ACW786554:ACW786564 AMS786554:AMS786564 AWO786554:AWO786564 BGK786554:BGK786564 BQG786554:BQG786564 CAC786554:CAC786564 CJY786554:CJY786564 CTU786554:CTU786564 DDQ786554:DDQ786564 DNM786554:DNM786564 DXI786554:DXI786564 EHE786554:EHE786564 ERA786554:ERA786564 FAW786554:FAW786564 FKS786554:FKS786564 FUO786554:FUO786564 GEK786554:GEK786564 GOG786554:GOG786564 GYC786554:GYC786564 HHY786554:HHY786564 HRU786554:HRU786564 IBQ786554:IBQ786564 ILM786554:ILM786564 IVI786554:IVI786564 JFE786554:JFE786564 JPA786554:JPA786564 JYW786554:JYW786564 KIS786554:KIS786564 KSO786554:KSO786564 LCK786554:LCK786564 LMG786554:LMG786564 LWC786554:LWC786564 MFY786554:MFY786564 MPU786554:MPU786564 MZQ786554:MZQ786564 NJM786554:NJM786564 NTI786554:NTI786564 ODE786554:ODE786564 ONA786554:ONA786564 OWW786554:OWW786564 PGS786554:PGS786564 PQO786554:PQO786564 QAK786554:QAK786564 QKG786554:QKG786564 QUC786554:QUC786564 RDY786554:RDY786564 RNU786554:RNU786564 RXQ786554:RXQ786564 SHM786554:SHM786564 SRI786554:SRI786564 TBE786554:TBE786564 TLA786554:TLA786564 TUW786554:TUW786564 UES786554:UES786564 UOO786554:UOO786564 UYK786554:UYK786564 VIG786554:VIG786564 VSC786554:VSC786564 WBY786554:WBY786564 WLU786554:WLU786564 WVQ786554:WVQ786564 I852113:I852123 JE852090:JE852100 TA852090:TA852100 ACW852090:ACW852100 AMS852090:AMS852100 AWO852090:AWO852100 BGK852090:BGK852100 BQG852090:BQG852100 CAC852090:CAC852100 CJY852090:CJY852100 CTU852090:CTU852100 DDQ852090:DDQ852100 DNM852090:DNM852100 DXI852090:DXI852100 EHE852090:EHE852100 ERA852090:ERA852100 FAW852090:FAW852100 FKS852090:FKS852100 FUO852090:FUO852100 GEK852090:GEK852100 GOG852090:GOG852100 GYC852090:GYC852100 HHY852090:HHY852100 HRU852090:HRU852100 IBQ852090:IBQ852100 ILM852090:ILM852100 IVI852090:IVI852100 JFE852090:JFE852100 JPA852090:JPA852100 JYW852090:JYW852100 KIS852090:KIS852100 KSO852090:KSO852100 LCK852090:LCK852100 LMG852090:LMG852100 LWC852090:LWC852100 MFY852090:MFY852100 MPU852090:MPU852100 MZQ852090:MZQ852100 NJM852090:NJM852100 NTI852090:NTI852100 ODE852090:ODE852100 ONA852090:ONA852100 OWW852090:OWW852100 PGS852090:PGS852100 PQO852090:PQO852100 QAK852090:QAK852100 QKG852090:QKG852100 QUC852090:QUC852100 RDY852090:RDY852100 RNU852090:RNU852100 RXQ852090:RXQ852100 SHM852090:SHM852100 SRI852090:SRI852100 TBE852090:TBE852100 TLA852090:TLA852100 TUW852090:TUW852100 UES852090:UES852100 UOO852090:UOO852100 UYK852090:UYK852100 VIG852090:VIG852100 VSC852090:VSC852100 WBY852090:WBY852100 WLU852090:WLU852100 WVQ852090:WVQ852100 I917649:I917659 JE917626:JE917636 TA917626:TA917636 ACW917626:ACW917636 AMS917626:AMS917636 AWO917626:AWO917636 BGK917626:BGK917636 BQG917626:BQG917636 CAC917626:CAC917636 CJY917626:CJY917636 CTU917626:CTU917636 DDQ917626:DDQ917636 DNM917626:DNM917636 DXI917626:DXI917636 EHE917626:EHE917636 ERA917626:ERA917636 FAW917626:FAW917636 FKS917626:FKS917636 FUO917626:FUO917636 GEK917626:GEK917636 GOG917626:GOG917636 GYC917626:GYC917636 HHY917626:HHY917636 HRU917626:HRU917636 IBQ917626:IBQ917636 ILM917626:ILM917636 IVI917626:IVI917636 JFE917626:JFE917636 JPA917626:JPA917636 JYW917626:JYW917636 KIS917626:KIS917636 KSO917626:KSO917636 LCK917626:LCK917636 LMG917626:LMG917636 LWC917626:LWC917636 MFY917626:MFY917636 MPU917626:MPU917636 MZQ917626:MZQ917636 NJM917626:NJM917636 NTI917626:NTI917636 ODE917626:ODE917636 ONA917626:ONA917636 OWW917626:OWW917636 PGS917626:PGS917636 PQO917626:PQO917636 QAK917626:QAK917636 QKG917626:QKG917636 QUC917626:QUC917636 RDY917626:RDY917636 RNU917626:RNU917636 RXQ917626:RXQ917636 SHM917626:SHM917636 SRI917626:SRI917636 TBE917626:TBE917636 TLA917626:TLA917636 TUW917626:TUW917636 UES917626:UES917636 UOO917626:UOO917636 UYK917626:UYK917636 VIG917626:VIG917636 VSC917626:VSC917636 WBY917626:WBY917636 WLU917626:WLU917636 WVQ917626:WVQ917636 I983185:I983195 JE983162:JE983172 TA983162:TA983172 ACW983162:ACW983172 AMS983162:AMS983172 AWO983162:AWO983172 BGK983162:BGK983172 BQG983162:BQG983172 CAC983162:CAC983172 CJY983162:CJY983172 CTU983162:CTU983172 DDQ983162:DDQ983172 DNM983162:DNM983172 DXI983162:DXI983172 EHE983162:EHE983172 ERA983162:ERA983172 FAW983162:FAW983172 FKS983162:FKS983172 FUO983162:FUO983172 GEK983162:GEK983172 GOG983162:GOG983172 GYC983162:GYC983172 HHY983162:HHY983172 HRU983162:HRU983172 IBQ983162:IBQ983172 ILM983162:ILM983172 IVI983162:IVI983172 JFE983162:JFE983172 JPA983162:JPA983172 JYW983162:JYW983172 KIS983162:KIS983172 KSO983162:KSO983172 LCK983162:LCK983172 LMG983162:LMG983172 LWC983162:LWC983172 MFY983162:MFY983172 MPU983162:MPU983172 MZQ983162:MZQ983172 NJM983162:NJM983172 NTI983162:NTI983172 ODE983162:ODE983172 ONA983162:ONA983172 OWW983162:OWW983172 PGS983162:PGS983172 PQO983162:PQO983172 QAK983162:QAK983172 QKG983162:QKG983172 QUC983162:QUC983172 RDY983162:RDY983172 RNU983162:RNU983172 RXQ983162:RXQ983172 SHM983162:SHM983172 SRI983162:SRI983172 TBE983162:TBE983172 TLA983162:TLA983172 TUW983162:TUW983172 UES983162:UES983172 UOO983162:UOO983172 UYK983162:UYK983172 VIG983162:VIG983172 VSC983162:VSC983172 WBY983162:WBY983172 WLU983162:WLU983172 WVQ983162:WVQ983172 B159:B178 IX159:IX178 ST159:ST178 ACP159:ACP178 AML159:AML178 AWH159:AWH178 BGD159:BGD178 BPZ159:BPZ178 BZV159:BZV178 CJR159:CJR178 CTN159:CTN178 DDJ159:DDJ178 DNF159:DNF178 DXB159:DXB178 EGX159:EGX178 EQT159:EQT178 FAP159:FAP178 FKL159:FKL178 FUH159:FUH178 GED159:GED178 GNZ159:GNZ178 GXV159:GXV178 HHR159:HHR178 HRN159:HRN178 IBJ159:IBJ178 ILF159:ILF178 IVB159:IVB178 JEX159:JEX178 JOT159:JOT178 JYP159:JYP178 KIL159:KIL178 KSH159:KSH178 LCD159:LCD178 LLZ159:LLZ178 LVV159:LVV178 MFR159:MFR178 MPN159:MPN178 MZJ159:MZJ178 NJF159:NJF178 NTB159:NTB178 OCX159:OCX178 OMT159:OMT178 OWP159:OWP178 PGL159:PGL178 PQH159:PQH178 QAD159:QAD178 QJZ159:QJZ178 QTV159:QTV178 RDR159:RDR178 RNN159:RNN178 RXJ159:RXJ178 SHF159:SHF178 SRB159:SRB178 TAX159:TAX178 TKT159:TKT178 TUP159:TUP178 UEL159:UEL178 UOH159:UOH178 UYD159:UYD178 VHZ159:VHZ178 VRV159:VRV178 WBR159:WBR178 WLN159:WLN178 WVJ159:WVJ178 B65720:B65739 IX65697:IX65716 ST65697:ST65716 ACP65697:ACP65716 AML65697:AML65716 AWH65697:AWH65716 BGD65697:BGD65716 BPZ65697:BPZ65716 BZV65697:BZV65716 CJR65697:CJR65716 CTN65697:CTN65716 DDJ65697:DDJ65716 DNF65697:DNF65716 DXB65697:DXB65716 EGX65697:EGX65716 EQT65697:EQT65716 FAP65697:FAP65716 FKL65697:FKL65716 FUH65697:FUH65716 GED65697:GED65716 GNZ65697:GNZ65716 GXV65697:GXV65716 HHR65697:HHR65716 HRN65697:HRN65716 IBJ65697:IBJ65716 ILF65697:ILF65716 IVB65697:IVB65716 JEX65697:JEX65716 JOT65697:JOT65716 JYP65697:JYP65716 KIL65697:KIL65716 KSH65697:KSH65716 LCD65697:LCD65716 LLZ65697:LLZ65716 LVV65697:LVV65716 MFR65697:MFR65716 MPN65697:MPN65716 MZJ65697:MZJ65716 NJF65697:NJF65716 NTB65697:NTB65716 OCX65697:OCX65716 OMT65697:OMT65716 OWP65697:OWP65716 PGL65697:PGL65716 PQH65697:PQH65716 QAD65697:QAD65716 QJZ65697:QJZ65716 QTV65697:QTV65716 RDR65697:RDR65716 RNN65697:RNN65716 RXJ65697:RXJ65716 SHF65697:SHF65716 SRB65697:SRB65716 TAX65697:TAX65716 TKT65697:TKT65716 TUP65697:TUP65716 UEL65697:UEL65716 UOH65697:UOH65716 UYD65697:UYD65716 VHZ65697:VHZ65716 VRV65697:VRV65716 WBR65697:WBR65716 WLN65697:WLN65716 WVJ65697:WVJ65716 B131256:B131275 IX131233:IX131252 ST131233:ST131252 ACP131233:ACP131252 AML131233:AML131252 AWH131233:AWH131252 BGD131233:BGD131252 BPZ131233:BPZ131252 BZV131233:BZV131252 CJR131233:CJR131252 CTN131233:CTN131252 DDJ131233:DDJ131252 DNF131233:DNF131252 DXB131233:DXB131252 EGX131233:EGX131252 EQT131233:EQT131252 FAP131233:FAP131252 FKL131233:FKL131252 FUH131233:FUH131252 GED131233:GED131252 GNZ131233:GNZ131252 GXV131233:GXV131252 HHR131233:HHR131252 HRN131233:HRN131252 IBJ131233:IBJ131252 ILF131233:ILF131252 IVB131233:IVB131252 JEX131233:JEX131252 JOT131233:JOT131252 JYP131233:JYP131252 KIL131233:KIL131252 KSH131233:KSH131252 LCD131233:LCD131252 LLZ131233:LLZ131252 LVV131233:LVV131252 MFR131233:MFR131252 MPN131233:MPN131252 MZJ131233:MZJ131252 NJF131233:NJF131252 NTB131233:NTB131252 OCX131233:OCX131252 OMT131233:OMT131252 OWP131233:OWP131252 PGL131233:PGL131252 PQH131233:PQH131252 QAD131233:QAD131252 QJZ131233:QJZ131252 QTV131233:QTV131252 RDR131233:RDR131252 RNN131233:RNN131252 RXJ131233:RXJ131252 SHF131233:SHF131252 SRB131233:SRB131252 TAX131233:TAX131252 TKT131233:TKT131252 TUP131233:TUP131252 UEL131233:UEL131252 UOH131233:UOH131252 UYD131233:UYD131252 VHZ131233:VHZ131252 VRV131233:VRV131252 WBR131233:WBR131252 WLN131233:WLN131252 WVJ131233:WVJ131252 B196792:B196811 IX196769:IX196788 ST196769:ST196788 ACP196769:ACP196788 AML196769:AML196788 AWH196769:AWH196788 BGD196769:BGD196788 BPZ196769:BPZ196788 BZV196769:BZV196788 CJR196769:CJR196788 CTN196769:CTN196788 DDJ196769:DDJ196788 DNF196769:DNF196788 DXB196769:DXB196788 EGX196769:EGX196788 EQT196769:EQT196788 FAP196769:FAP196788 FKL196769:FKL196788 FUH196769:FUH196788 GED196769:GED196788 GNZ196769:GNZ196788 GXV196769:GXV196788 HHR196769:HHR196788 HRN196769:HRN196788 IBJ196769:IBJ196788 ILF196769:ILF196788 IVB196769:IVB196788 JEX196769:JEX196788 JOT196769:JOT196788 JYP196769:JYP196788 KIL196769:KIL196788 KSH196769:KSH196788 LCD196769:LCD196788 LLZ196769:LLZ196788 LVV196769:LVV196788 MFR196769:MFR196788 MPN196769:MPN196788 MZJ196769:MZJ196788 NJF196769:NJF196788 NTB196769:NTB196788 OCX196769:OCX196788 OMT196769:OMT196788 OWP196769:OWP196788 PGL196769:PGL196788 PQH196769:PQH196788 QAD196769:QAD196788 QJZ196769:QJZ196788 QTV196769:QTV196788 RDR196769:RDR196788 RNN196769:RNN196788 RXJ196769:RXJ196788 SHF196769:SHF196788 SRB196769:SRB196788 TAX196769:TAX196788 TKT196769:TKT196788 TUP196769:TUP196788 UEL196769:UEL196788 UOH196769:UOH196788 UYD196769:UYD196788 VHZ196769:VHZ196788 VRV196769:VRV196788 WBR196769:WBR196788 WLN196769:WLN196788 WVJ196769:WVJ196788 B262328:B262347 IX262305:IX262324 ST262305:ST262324 ACP262305:ACP262324 AML262305:AML262324 AWH262305:AWH262324 BGD262305:BGD262324 BPZ262305:BPZ262324 BZV262305:BZV262324 CJR262305:CJR262324 CTN262305:CTN262324 DDJ262305:DDJ262324 DNF262305:DNF262324 DXB262305:DXB262324 EGX262305:EGX262324 EQT262305:EQT262324 FAP262305:FAP262324 FKL262305:FKL262324 FUH262305:FUH262324 GED262305:GED262324 GNZ262305:GNZ262324 GXV262305:GXV262324 HHR262305:HHR262324 HRN262305:HRN262324 IBJ262305:IBJ262324 ILF262305:ILF262324 IVB262305:IVB262324 JEX262305:JEX262324 JOT262305:JOT262324 JYP262305:JYP262324 KIL262305:KIL262324 KSH262305:KSH262324 LCD262305:LCD262324 LLZ262305:LLZ262324 LVV262305:LVV262324 MFR262305:MFR262324 MPN262305:MPN262324 MZJ262305:MZJ262324 NJF262305:NJF262324 NTB262305:NTB262324 OCX262305:OCX262324 OMT262305:OMT262324 OWP262305:OWP262324 PGL262305:PGL262324 PQH262305:PQH262324 QAD262305:QAD262324 QJZ262305:QJZ262324 QTV262305:QTV262324 RDR262305:RDR262324 RNN262305:RNN262324 RXJ262305:RXJ262324 SHF262305:SHF262324 SRB262305:SRB262324 TAX262305:TAX262324 TKT262305:TKT262324 TUP262305:TUP262324 UEL262305:UEL262324 UOH262305:UOH262324 UYD262305:UYD262324 VHZ262305:VHZ262324 VRV262305:VRV262324 WBR262305:WBR262324 WLN262305:WLN262324 WVJ262305:WVJ262324 B327864:B327883 IX327841:IX327860 ST327841:ST327860 ACP327841:ACP327860 AML327841:AML327860 AWH327841:AWH327860 BGD327841:BGD327860 BPZ327841:BPZ327860 BZV327841:BZV327860 CJR327841:CJR327860 CTN327841:CTN327860 DDJ327841:DDJ327860 DNF327841:DNF327860 DXB327841:DXB327860 EGX327841:EGX327860 EQT327841:EQT327860 FAP327841:FAP327860 FKL327841:FKL327860 FUH327841:FUH327860 GED327841:GED327860 GNZ327841:GNZ327860 GXV327841:GXV327860 HHR327841:HHR327860 HRN327841:HRN327860 IBJ327841:IBJ327860 ILF327841:ILF327860 IVB327841:IVB327860 JEX327841:JEX327860 JOT327841:JOT327860 JYP327841:JYP327860 KIL327841:KIL327860 KSH327841:KSH327860 LCD327841:LCD327860 LLZ327841:LLZ327860 LVV327841:LVV327860 MFR327841:MFR327860 MPN327841:MPN327860 MZJ327841:MZJ327860 NJF327841:NJF327860 NTB327841:NTB327860 OCX327841:OCX327860 OMT327841:OMT327860 OWP327841:OWP327860 PGL327841:PGL327860 PQH327841:PQH327860 QAD327841:QAD327860 QJZ327841:QJZ327860 QTV327841:QTV327860 RDR327841:RDR327860 RNN327841:RNN327860 RXJ327841:RXJ327860 SHF327841:SHF327860 SRB327841:SRB327860 TAX327841:TAX327860 TKT327841:TKT327860 TUP327841:TUP327860 UEL327841:UEL327860 UOH327841:UOH327860 UYD327841:UYD327860 VHZ327841:VHZ327860 VRV327841:VRV327860 WBR327841:WBR327860 WLN327841:WLN327860 WVJ327841:WVJ327860 B393400:B393419 IX393377:IX393396 ST393377:ST393396 ACP393377:ACP393396 AML393377:AML393396 AWH393377:AWH393396 BGD393377:BGD393396 BPZ393377:BPZ393396 BZV393377:BZV393396 CJR393377:CJR393396 CTN393377:CTN393396 DDJ393377:DDJ393396 DNF393377:DNF393396 DXB393377:DXB393396 EGX393377:EGX393396 EQT393377:EQT393396 FAP393377:FAP393396 FKL393377:FKL393396 FUH393377:FUH393396 GED393377:GED393396 GNZ393377:GNZ393396 GXV393377:GXV393396 HHR393377:HHR393396 HRN393377:HRN393396 IBJ393377:IBJ393396 ILF393377:ILF393396 IVB393377:IVB393396 JEX393377:JEX393396 JOT393377:JOT393396 JYP393377:JYP393396 KIL393377:KIL393396 KSH393377:KSH393396 LCD393377:LCD393396 LLZ393377:LLZ393396 LVV393377:LVV393396 MFR393377:MFR393396 MPN393377:MPN393396 MZJ393377:MZJ393396 NJF393377:NJF393396 NTB393377:NTB393396 OCX393377:OCX393396 OMT393377:OMT393396 OWP393377:OWP393396 PGL393377:PGL393396 PQH393377:PQH393396 QAD393377:QAD393396 QJZ393377:QJZ393396 QTV393377:QTV393396 RDR393377:RDR393396 RNN393377:RNN393396 RXJ393377:RXJ393396 SHF393377:SHF393396 SRB393377:SRB393396 TAX393377:TAX393396 TKT393377:TKT393396 TUP393377:TUP393396 UEL393377:UEL393396 UOH393377:UOH393396 UYD393377:UYD393396 VHZ393377:VHZ393396 VRV393377:VRV393396 WBR393377:WBR393396 WLN393377:WLN393396 WVJ393377:WVJ393396 B458936:B458955 IX458913:IX458932 ST458913:ST458932 ACP458913:ACP458932 AML458913:AML458932 AWH458913:AWH458932 BGD458913:BGD458932 BPZ458913:BPZ458932 BZV458913:BZV458932 CJR458913:CJR458932 CTN458913:CTN458932 DDJ458913:DDJ458932 DNF458913:DNF458932 DXB458913:DXB458932 EGX458913:EGX458932 EQT458913:EQT458932 FAP458913:FAP458932 FKL458913:FKL458932 FUH458913:FUH458932 GED458913:GED458932 GNZ458913:GNZ458932 GXV458913:GXV458932 HHR458913:HHR458932 HRN458913:HRN458932 IBJ458913:IBJ458932 ILF458913:ILF458932 IVB458913:IVB458932 JEX458913:JEX458932 JOT458913:JOT458932 JYP458913:JYP458932 KIL458913:KIL458932 KSH458913:KSH458932 LCD458913:LCD458932 LLZ458913:LLZ458932 LVV458913:LVV458932 MFR458913:MFR458932 MPN458913:MPN458932 MZJ458913:MZJ458932 NJF458913:NJF458932 NTB458913:NTB458932 OCX458913:OCX458932 OMT458913:OMT458932 OWP458913:OWP458932 PGL458913:PGL458932 PQH458913:PQH458932 QAD458913:QAD458932 QJZ458913:QJZ458932 QTV458913:QTV458932 RDR458913:RDR458932 RNN458913:RNN458932 RXJ458913:RXJ458932 SHF458913:SHF458932 SRB458913:SRB458932 TAX458913:TAX458932 TKT458913:TKT458932 TUP458913:TUP458932 UEL458913:UEL458932 UOH458913:UOH458932 UYD458913:UYD458932 VHZ458913:VHZ458932 VRV458913:VRV458932 WBR458913:WBR458932 WLN458913:WLN458932 WVJ458913:WVJ458932 B524472:B524491 IX524449:IX524468 ST524449:ST524468 ACP524449:ACP524468 AML524449:AML524468 AWH524449:AWH524468 BGD524449:BGD524468 BPZ524449:BPZ524468 BZV524449:BZV524468 CJR524449:CJR524468 CTN524449:CTN524468 DDJ524449:DDJ524468 DNF524449:DNF524468 DXB524449:DXB524468 EGX524449:EGX524468 EQT524449:EQT524468 FAP524449:FAP524468 FKL524449:FKL524468 FUH524449:FUH524468 GED524449:GED524468 GNZ524449:GNZ524468 GXV524449:GXV524468 HHR524449:HHR524468 HRN524449:HRN524468 IBJ524449:IBJ524468 ILF524449:ILF524468 IVB524449:IVB524468 JEX524449:JEX524468 JOT524449:JOT524468 JYP524449:JYP524468 KIL524449:KIL524468 KSH524449:KSH524468 LCD524449:LCD524468 LLZ524449:LLZ524468 LVV524449:LVV524468 MFR524449:MFR524468 MPN524449:MPN524468 MZJ524449:MZJ524468 NJF524449:NJF524468 NTB524449:NTB524468 OCX524449:OCX524468 OMT524449:OMT524468 OWP524449:OWP524468 PGL524449:PGL524468 PQH524449:PQH524468 QAD524449:QAD524468 QJZ524449:QJZ524468 QTV524449:QTV524468 RDR524449:RDR524468 RNN524449:RNN524468 RXJ524449:RXJ524468 SHF524449:SHF524468 SRB524449:SRB524468 TAX524449:TAX524468 TKT524449:TKT524468 TUP524449:TUP524468 UEL524449:UEL524468 UOH524449:UOH524468 UYD524449:UYD524468 VHZ524449:VHZ524468 VRV524449:VRV524468 WBR524449:WBR524468 WLN524449:WLN524468 WVJ524449:WVJ524468 B590008:B590027 IX589985:IX590004 ST589985:ST590004 ACP589985:ACP590004 AML589985:AML590004 AWH589985:AWH590004 BGD589985:BGD590004 BPZ589985:BPZ590004 BZV589985:BZV590004 CJR589985:CJR590004 CTN589985:CTN590004 DDJ589985:DDJ590004 DNF589985:DNF590004 DXB589985:DXB590004 EGX589985:EGX590004 EQT589985:EQT590004 FAP589985:FAP590004 FKL589985:FKL590004 FUH589985:FUH590004 GED589985:GED590004 GNZ589985:GNZ590004 GXV589985:GXV590004 HHR589985:HHR590004 HRN589985:HRN590004 IBJ589985:IBJ590004 ILF589985:ILF590004 IVB589985:IVB590004 JEX589985:JEX590004 JOT589985:JOT590004 JYP589985:JYP590004 KIL589985:KIL590004 KSH589985:KSH590004 LCD589985:LCD590004 LLZ589985:LLZ590004 LVV589985:LVV590004 MFR589985:MFR590004 MPN589985:MPN590004 MZJ589985:MZJ590004 NJF589985:NJF590004 NTB589985:NTB590004 OCX589985:OCX590004 OMT589985:OMT590004 OWP589985:OWP590004 PGL589985:PGL590004 PQH589985:PQH590004 QAD589985:QAD590004 QJZ589985:QJZ590004 QTV589985:QTV590004 RDR589985:RDR590004 RNN589985:RNN590004 RXJ589985:RXJ590004 SHF589985:SHF590004 SRB589985:SRB590004 TAX589985:TAX590004 TKT589985:TKT590004 TUP589985:TUP590004 UEL589985:UEL590004 UOH589985:UOH590004 UYD589985:UYD590004 VHZ589985:VHZ590004 VRV589985:VRV590004 WBR589985:WBR590004 WLN589985:WLN590004 WVJ589985:WVJ590004 B655544:B655563 IX655521:IX655540 ST655521:ST655540 ACP655521:ACP655540 AML655521:AML655540 AWH655521:AWH655540 BGD655521:BGD655540 BPZ655521:BPZ655540 BZV655521:BZV655540 CJR655521:CJR655540 CTN655521:CTN655540 DDJ655521:DDJ655540 DNF655521:DNF655540 DXB655521:DXB655540 EGX655521:EGX655540 EQT655521:EQT655540 FAP655521:FAP655540 FKL655521:FKL655540 FUH655521:FUH655540 GED655521:GED655540 GNZ655521:GNZ655540 GXV655521:GXV655540 HHR655521:HHR655540 HRN655521:HRN655540 IBJ655521:IBJ655540 ILF655521:ILF655540 IVB655521:IVB655540 JEX655521:JEX655540 JOT655521:JOT655540 JYP655521:JYP655540 KIL655521:KIL655540 KSH655521:KSH655540 LCD655521:LCD655540 LLZ655521:LLZ655540 LVV655521:LVV655540 MFR655521:MFR655540 MPN655521:MPN655540 MZJ655521:MZJ655540 NJF655521:NJF655540 NTB655521:NTB655540 OCX655521:OCX655540 OMT655521:OMT655540 OWP655521:OWP655540 PGL655521:PGL655540 PQH655521:PQH655540 QAD655521:QAD655540 QJZ655521:QJZ655540 QTV655521:QTV655540 RDR655521:RDR655540 RNN655521:RNN655540 RXJ655521:RXJ655540 SHF655521:SHF655540 SRB655521:SRB655540 TAX655521:TAX655540 TKT655521:TKT655540 TUP655521:TUP655540 UEL655521:UEL655540 UOH655521:UOH655540 UYD655521:UYD655540 VHZ655521:VHZ655540 VRV655521:VRV655540 WBR655521:WBR655540 WLN655521:WLN655540 WVJ655521:WVJ655540 B721080:B721099 IX721057:IX721076 ST721057:ST721076 ACP721057:ACP721076 AML721057:AML721076 AWH721057:AWH721076 BGD721057:BGD721076 BPZ721057:BPZ721076 BZV721057:BZV721076 CJR721057:CJR721076 CTN721057:CTN721076 DDJ721057:DDJ721076 DNF721057:DNF721076 DXB721057:DXB721076 EGX721057:EGX721076 EQT721057:EQT721076 FAP721057:FAP721076 FKL721057:FKL721076 FUH721057:FUH721076 GED721057:GED721076 GNZ721057:GNZ721076 GXV721057:GXV721076 HHR721057:HHR721076 HRN721057:HRN721076 IBJ721057:IBJ721076 ILF721057:ILF721076 IVB721057:IVB721076 JEX721057:JEX721076 JOT721057:JOT721076 JYP721057:JYP721076 KIL721057:KIL721076 KSH721057:KSH721076 LCD721057:LCD721076 LLZ721057:LLZ721076 LVV721057:LVV721076 MFR721057:MFR721076 MPN721057:MPN721076 MZJ721057:MZJ721076 NJF721057:NJF721076 NTB721057:NTB721076 OCX721057:OCX721076 OMT721057:OMT721076 OWP721057:OWP721076 PGL721057:PGL721076 PQH721057:PQH721076 QAD721057:QAD721076 QJZ721057:QJZ721076 QTV721057:QTV721076 RDR721057:RDR721076 RNN721057:RNN721076 RXJ721057:RXJ721076 SHF721057:SHF721076 SRB721057:SRB721076 TAX721057:TAX721076 TKT721057:TKT721076 TUP721057:TUP721076 UEL721057:UEL721076 UOH721057:UOH721076 UYD721057:UYD721076 VHZ721057:VHZ721076 VRV721057:VRV721076 WBR721057:WBR721076 WLN721057:WLN721076 WVJ721057:WVJ721076 B786616:B786635 IX786593:IX786612 ST786593:ST786612 ACP786593:ACP786612 AML786593:AML786612 AWH786593:AWH786612 BGD786593:BGD786612 BPZ786593:BPZ786612 BZV786593:BZV786612 CJR786593:CJR786612 CTN786593:CTN786612 DDJ786593:DDJ786612 DNF786593:DNF786612 DXB786593:DXB786612 EGX786593:EGX786612 EQT786593:EQT786612 FAP786593:FAP786612 FKL786593:FKL786612 FUH786593:FUH786612 GED786593:GED786612 GNZ786593:GNZ786612 GXV786593:GXV786612 HHR786593:HHR786612 HRN786593:HRN786612 IBJ786593:IBJ786612 ILF786593:ILF786612 IVB786593:IVB786612 JEX786593:JEX786612 JOT786593:JOT786612 JYP786593:JYP786612 KIL786593:KIL786612 KSH786593:KSH786612 LCD786593:LCD786612 LLZ786593:LLZ786612 LVV786593:LVV786612 MFR786593:MFR786612 MPN786593:MPN786612 MZJ786593:MZJ786612 NJF786593:NJF786612 NTB786593:NTB786612 OCX786593:OCX786612 OMT786593:OMT786612 OWP786593:OWP786612 PGL786593:PGL786612 PQH786593:PQH786612 QAD786593:QAD786612 QJZ786593:QJZ786612 QTV786593:QTV786612 RDR786593:RDR786612 RNN786593:RNN786612 RXJ786593:RXJ786612 SHF786593:SHF786612 SRB786593:SRB786612 TAX786593:TAX786612 TKT786593:TKT786612 TUP786593:TUP786612 UEL786593:UEL786612 UOH786593:UOH786612 UYD786593:UYD786612 VHZ786593:VHZ786612 VRV786593:VRV786612 WBR786593:WBR786612 WLN786593:WLN786612 WVJ786593:WVJ786612 B852152:B852171 IX852129:IX852148 ST852129:ST852148 ACP852129:ACP852148 AML852129:AML852148 AWH852129:AWH852148 BGD852129:BGD852148 BPZ852129:BPZ852148 BZV852129:BZV852148 CJR852129:CJR852148 CTN852129:CTN852148 DDJ852129:DDJ852148 DNF852129:DNF852148 DXB852129:DXB852148 EGX852129:EGX852148 EQT852129:EQT852148 FAP852129:FAP852148 FKL852129:FKL852148 FUH852129:FUH852148 GED852129:GED852148 GNZ852129:GNZ852148 GXV852129:GXV852148 HHR852129:HHR852148 HRN852129:HRN852148 IBJ852129:IBJ852148 ILF852129:ILF852148 IVB852129:IVB852148 JEX852129:JEX852148 JOT852129:JOT852148 JYP852129:JYP852148 KIL852129:KIL852148 KSH852129:KSH852148 LCD852129:LCD852148 LLZ852129:LLZ852148 LVV852129:LVV852148 MFR852129:MFR852148 MPN852129:MPN852148 MZJ852129:MZJ852148 NJF852129:NJF852148 NTB852129:NTB852148 OCX852129:OCX852148 OMT852129:OMT852148 OWP852129:OWP852148 PGL852129:PGL852148 PQH852129:PQH852148 QAD852129:QAD852148 QJZ852129:QJZ852148 QTV852129:QTV852148 RDR852129:RDR852148 RNN852129:RNN852148 RXJ852129:RXJ852148 SHF852129:SHF852148 SRB852129:SRB852148 TAX852129:TAX852148 TKT852129:TKT852148 TUP852129:TUP852148 UEL852129:UEL852148 UOH852129:UOH852148 UYD852129:UYD852148 VHZ852129:VHZ852148 VRV852129:VRV852148 WBR852129:WBR852148 WLN852129:WLN852148 WVJ852129:WVJ852148 B917688:B917707 IX917665:IX917684 ST917665:ST917684 ACP917665:ACP917684 AML917665:AML917684 AWH917665:AWH917684 BGD917665:BGD917684 BPZ917665:BPZ917684 BZV917665:BZV917684 CJR917665:CJR917684 CTN917665:CTN917684 DDJ917665:DDJ917684 DNF917665:DNF917684 DXB917665:DXB917684 EGX917665:EGX917684 EQT917665:EQT917684 FAP917665:FAP917684 FKL917665:FKL917684 FUH917665:FUH917684 GED917665:GED917684 GNZ917665:GNZ917684 GXV917665:GXV917684 HHR917665:HHR917684 HRN917665:HRN917684 IBJ917665:IBJ917684 ILF917665:ILF917684 IVB917665:IVB917684 JEX917665:JEX917684 JOT917665:JOT917684 JYP917665:JYP917684 KIL917665:KIL917684 KSH917665:KSH917684 LCD917665:LCD917684 LLZ917665:LLZ917684 LVV917665:LVV917684 MFR917665:MFR917684 MPN917665:MPN917684 MZJ917665:MZJ917684 NJF917665:NJF917684 NTB917665:NTB917684 OCX917665:OCX917684 OMT917665:OMT917684 OWP917665:OWP917684 PGL917665:PGL917684 PQH917665:PQH917684 QAD917665:QAD917684 QJZ917665:QJZ917684 QTV917665:QTV917684 RDR917665:RDR917684 RNN917665:RNN917684 RXJ917665:RXJ917684 SHF917665:SHF917684 SRB917665:SRB917684 TAX917665:TAX917684 TKT917665:TKT917684 TUP917665:TUP917684 UEL917665:UEL917684 UOH917665:UOH917684 UYD917665:UYD917684 VHZ917665:VHZ917684 VRV917665:VRV917684 WBR917665:WBR917684 WLN917665:WLN917684 WVJ917665:WVJ917684 B983224:B983243 IX983201:IX983220 ST983201:ST983220 ACP983201:ACP983220 AML983201:AML983220 AWH983201:AWH983220 BGD983201:BGD983220 BPZ983201:BPZ983220 BZV983201:BZV983220 CJR983201:CJR983220 CTN983201:CTN983220 DDJ983201:DDJ983220 DNF983201:DNF983220 DXB983201:DXB983220 EGX983201:EGX983220 EQT983201:EQT983220 FAP983201:FAP983220 FKL983201:FKL983220 FUH983201:FUH983220 GED983201:GED983220 GNZ983201:GNZ983220 GXV983201:GXV983220 HHR983201:HHR983220 HRN983201:HRN983220 IBJ983201:IBJ983220 ILF983201:ILF983220 IVB983201:IVB983220 JEX983201:JEX983220 JOT983201:JOT983220 JYP983201:JYP983220 KIL983201:KIL983220 KSH983201:KSH983220 LCD983201:LCD983220 LLZ983201:LLZ983220 LVV983201:LVV983220 MFR983201:MFR983220 MPN983201:MPN983220 MZJ983201:MZJ983220 NJF983201:NJF983220 NTB983201:NTB983220 OCX983201:OCX983220 OMT983201:OMT983220 OWP983201:OWP983220 PGL983201:PGL983220 PQH983201:PQH983220 QAD983201:QAD983220 QJZ983201:QJZ983220 QTV983201:QTV983220 RDR983201:RDR983220 RNN983201:RNN983220 RXJ983201:RXJ983220 SHF983201:SHF983220 SRB983201:SRB983220 TAX983201:TAX983220 TKT983201:TKT983220 TUP983201:TUP983220 UEL983201:UEL983220 UOH983201:UOH983220 UYD983201:UYD983220 VHZ983201:VHZ983220 VRV983201:VRV983220 WBR983201:WBR983220 WLN983201:WLN983220 WVJ983201:WVJ983220 G159:G178 JC159:JC178 SY159:SY178 ACU159:ACU178 AMQ159:AMQ178 AWM159:AWM178 BGI159:BGI178 BQE159:BQE178 CAA159:CAA178 CJW159:CJW178 CTS159:CTS178 DDO159:DDO178 DNK159:DNK178 DXG159:DXG178 EHC159:EHC178 EQY159:EQY178 FAU159:FAU178 FKQ159:FKQ178 FUM159:FUM178 GEI159:GEI178 GOE159:GOE178 GYA159:GYA178 HHW159:HHW178 HRS159:HRS178 IBO159:IBO178 ILK159:ILK178 IVG159:IVG178 JFC159:JFC178 JOY159:JOY178 JYU159:JYU178 KIQ159:KIQ178 KSM159:KSM178 LCI159:LCI178 LME159:LME178 LWA159:LWA178 MFW159:MFW178 MPS159:MPS178 MZO159:MZO178 NJK159:NJK178 NTG159:NTG178 ODC159:ODC178 OMY159:OMY178 OWU159:OWU178 PGQ159:PGQ178 PQM159:PQM178 QAI159:QAI178 QKE159:QKE178 QUA159:QUA178 RDW159:RDW178 RNS159:RNS178 RXO159:RXO178 SHK159:SHK178 SRG159:SRG178 TBC159:TBC178 TKY159:TKY178 TUU159:TUU178 UEQ159:UEQ178 UOM159:UOM178 UYI159:UYI178 VIE159:VIE178 VSA159:VSA178 WBW159:WBW178 WLS159:WLS178 WVO159:WVO178 G65720:G65739 JC65697:JC65716 SY65697:SY65716 ACU65697:ACU65716 AMQ65697:AMQ65716 AWM65697:AWM65716 BGI65697:BGI65716 BQE65697:BQE65716 CAA65697:CAA65716 CJW65697:CJW65716 CTS65697:CTS65716 DDO65697:DDO65716 DNK65697:DNK65716 DXG65697:DXG65716 EHC65697:EHC65716 EQY65697:EQY65716 FAU65697:FAU65716 FKQ65697:FKQ65716 FUM65697:FUM65716 GEI65697:GEI65716 GOE65697:GOE65716 GYA65697:GYA65716 HHW65697:HHW65716 HRS65697:HRS65716 IBO65697:IBO65716 ILK65697:ILK65716 IVG65697:IVG65716 JFC65697:JFC65716 JOY65697:JOY65716 JYU65697:JYU65716 KIQ65697:KIQ65716 KSM65697:KSM65716 LCI65697:LCI65716 LME65697:LME65716 LWA65697:LWA65716 MFW65697:MFW65716 MPS65697:MPS65716 MZO65697:MZO65716 NJK65697:NJK65716 NTG65697:NTG65716 ODC65697:ODC65716 OMY65697:OMY65716 OWU65697:OWU65716 PGQ65697:PGQ65716 PQM65697:PQM65716 QAI65697:QAI65716 QKE65697:QKE65716 QUA65697:QUA65716 RDW65697:RDW65716 RNS65697:RNS65716 RXO65697:RXO65716 SHK65697:SHK65716 SRG65697:SRG65716 TBC65697:TBC65716 TKY65697:TKY65716 TUU65697:TUU65716 UEQ65697:UEQ65716 UOM65697:UOM65716 UYI65697:UYI65716 VIE65697:VIE65716 VSA65697:VSA65716 WBW65697:WBW65716 WLS65697:WLS65716 WVO65697:WVO65716 G131256:G131275 JC131233:JC131252 SY131233:SY131252 ACU131233:ACU131252 AMQ131233:AMQ131252 AWM131233:AWM131252 BGI131233:BGI131252 BQE131233:BQE131252 CAA131233:CAA131252 CJW131233:CJW131252 CTS131233:CTS131252 DDO131233:DDO131252 DNK131233:DNK131252 DXG131233:DXG131252 EHC131233:EHC131252 EQY131233:EQY131252 FAU131233:FAU131252 FKQ131233:FKQ131252 FUM131233:FUM131252 GEI131233:GEI131252 GOE131233:GOE131252 GYA131233:GYA131252 HHW131233:HHW131252 HRS131233:HRS131252 IBO131233:IBO131252 ILK131233:ILK131252 IVG131233:IVG131252 JFC131233:JFC131252 JOY131233:JOY131252 JYU131233:JYU131252 KIQ131233:KIQ131252 KSM131233:KSM131252 LCI131233:LCI131252 LME131233:LME131252 LWA131233:LWA131252 MFW131233:MFW131252 MPS131233:MPS131252 MZO131233:MZO131252 NJK131233:NJK131252 NTG131233:NTG131252 ODC131233:ODC131252 OMY131233:OMY131252 OWU131233:OWU131252 PGQ131233:PGQ131252 PQM131233:PQM131252 QAI131233:QAI131252 QKE131233:QKE131252 QUA131233:QUA131252 RDW131233:RDW131252 RNS131233:RNS131252 RXO131233:RXO131252 SHK131233:SHK131252 SRG131233:SRG131252 TBC131233:TBC131252 TKY131233:TKY131252 TUU131233:TUU131252 UEQ131233:UEQ131252 UOM131233:UOM131252 UYI131233:UYI131252 VIE131233:VIE131252 VSA131233:VSA131252 WBW131233:WBW131252 WLS131233:WLS131252 WVO131233:WVO131252 G196792:G196811 JC196769:JC196788 SY196769:SY196788 ACU196769:ACU196788 AMQ196769:AMQ196788 AWM196769:AWM196788 BGI196769:BGI196788 BQE196769:BQE196788 CAA196769:CAA196788 CJW196769:CJW196788 CTS196769:CTS196788 DDO196769:DDO196788 DNK196769:DNK196788 DXG196769:DXG196788 EHC196769:EHC196788 EQY196769:EQY196788 FAU196769:FAU196788 FKQ196769:FKQ196788 FUM196769:FUM196788 GEI196769:GEI196788 GOE196769:GOE196788 GYA196769:GYA196788 HHW196769:HHW196788 HRS196769:HRS196788 IBO196769:IBO196788 ILK196769:ILK196788 IVG196769:IVG196788 JFC196769:JFC196788 JOY196769:JOY196788 JYU196769:JYU196788 KIQ196769:KIQ196788 KSM196769:KSM196788 LCI196769:LCI196788 LME196769:LME196788 LWA196769:LWA196788 MFW196769:MFW196788 MPS196769:MPS196788 MZO196769:MZO196788 NJK196769:NJK196788 NTG196769:NTG196788 ODC196769:ODC196788 OMY196769:OMY196788 OWU196769:OWU196788 PGQ196769:PGQ196788 PQM196769:PQM196788 QAI196769:QAI196788 QKE196769:QKE196788 QUA196769:QUA196788 RDW196769:RDW196788 RNS196769:RNS196788 RXO196769:RXO196788 SHK196769:SHK196788 SRG196769:SRG196788 TBC196769:TBC196788 TKY196769:TKY196788 TUU196769:TUU196788 UEQ196769:UEQ196788 UOM196769:UOM196788 UYI196769:UYI196788 VIE196769:VIE196788 VSA196769:VSA196788 WBW196769:WBW196788 WLS196769:WLS196788 WVO196769:WVO196788 G262328:G262347 JC262305:JC262324 SY262305:SY262324 ACU262305:ACU262324 AMQ262305:AMQ262324 AWM262305:AWM262324 BGI262305:BGI262324 BQE262305:BQE262324 CAA262305:CAA262324 CJW262305:CJW262324 CTS262305:CTS262324 DDO262305:DDO262324 DNK262305:DNK262324 DXG262305:DXG262324 EHC262305:EHC262324 EQY262305:EQY262324 FAU262305:FAU262324 FKQ262305:FKQ262324 FUM262305:FUM262324 GEI262305:GEI262324 GOE262305:GOE262324 GYA262305:GYA262324 HHW262305:HHW262324 HRS262305:HRS262324 IBO262305:IBO262324 ILK262305:ILK262324 IVG262305:IVG262324 JFC262305:JFC262324 JOY262305:JOY262324 JYU262305:JYU262324 KIQ262305:KIQ262324 KSM262305:KSM262324 LCI262305:LCI262324 LME262305:LME262324 LWA262305:LWA262324 MFW262305:MFW262324 MPS262305:MPS262324 MZO262305:MZO262324 NJK262305:NJK262324 NTG262305:NTG262324 ODC262305:ODC262324 OMY262305:OMY262324 OWU262305:OWU262324 PGQ262305:PGQ262324 PQM262305:PQM262324 QAI262305:QAI262324 QKE262305:QKE262324 QUA262305:QUA262324 RDW262305:RDW262324 RNS262305:RNS262324 RXO262305:RXO262324 SHK262305:SHK262324 SRG262305:SRG262324 TBC262305:TBC262324 TKY262305:TKY262324 TUU262305:TUU262324 UEQ262305:UEQ262324 UOM262305:UOM262324 UYI262305:UYI262324 VIE262305:VIE262324 VSA262305:VSA262324 WBW262305:WBW262324 WLS262305:WLS262324 WVO262305:WVO262324 G327864:G327883 JC327841:JC327860 SY327841:SY327860 ACU327841:ACU327860 AMQ327841:AMQ327860 AWM327841:AWM327860 BGI327841:BGI327860 BQE327841:BQE327860 CAA327841:CAA327860 CJW327841:CJW327860 CTS327841:CTS327860 DDO327841:DDO327860 DNK327841:DNK327860 DXG327841:DXG327860 EHC327841:EHC327860 EQY327841:EQY327860 FAU327841:FAU327860 FKQ327841:FKQ327860 FUM327841:FUM327860 GEI327841:GEI327860 GOE327841:GOE327860 GYA327841:GYA327860 HHW327841:HHW327860 HRS327841:HRS327860 IBO327841:IBO327860 ILK327841:ILK327860 IVG327841:IVG327860 JFC327841:JFC327860 JOY327841:JOY327860 JYU327841:JYU327860 KIQ327841:KIQ327860 KSM327841:KSM327860 LCI327841:LCI327860 LME327841:LME327860 LWA327841:LWA327860 MFW327841:MFW327860 MPS327841:MPS327860 MZO327841:MZO327860 NJK327841:NJK327860 NTG327841:NTG327860 ODC327841:ODC327860 OMY327841:OMY327860 OWU327841:OWU327860 PGQ327841:PGQ327860 PQM327841:PQM327860 QAI327841:QAI327860 QKE327841:QKE327860 QUA327841:QUA327860 RDW327841:RDW327860 RNS327841:RNS327860 RXO327841:RXO327860 SHK327841:SHK327860 SRG327841:SRG327860 TBC327841:TBC327860 TKY327841:TKY327860 TUU327841:TUU327860 UEQ327841:UEQ327860 UOM327841:UOM327860 UYI327841:UYI327860 VIE327841:VIE327860 VSA327841:VSA327860 WBW327841:WBW327860 WLS327841:WLS327860 WVO327841:WVO327860 G393400:G393419 JC393377:JC393396 SY393377:SY393396 ACU393377:ACU393396 AMQ393377:AMQ393396 AWM393377:AWM393396 BGI393377:BGI393396 BQE393377:BQE393396 CAA393377:CAA393396 CJW393377:CJW393396 CTS393377:CTS393396 DDO393377:DDO393396 DNK393377:DNK393396 DXG393377:DXG393396 EHC393377:EHC393396 EQY393377:EQY393396 FAU393377:FAU393396 FKQ393377:FKQ393396 FUM393377:FUM393396 GEI393377:GEI393396 GOE393377:GOE393396 GYA393377:GYA393396 HHW393377:HHW393396 HRS393377:HRS393396 IBO393377:IBO393396 ILK393377:ILK393396 IVG393377:IVG393396 JFC393377:JFC393396 JOY393377:JOY393396 JYU393377:JYU393396 KIQ393377:KIQ393396 KSM393377:KSM393396 LCI393377:LCI393396 LME393377:LME393396 LWA393377:LWA393396 MFW393377:MFW393396 MPS393377:MPS393396 MZO393377:MZO393396 NJK393377:NJK393396 NTG393377:NTG393396 ODC393377:ODC393396 OMY393377:OMY393396 OWU393377:OWU393396 PGQ393377:PGQ393396 PQM393377:PQM393396 QAI393377:QAI393396 QKE393377:QKE393396 QUA393377:QUA393396 RDW393377:RDW393396 RNS393377:RNS393396 RXO393377:RXO393396 SHK393377:SHK393396 SRG393377:SRG393396 TBC393377:TBC393396 TKY393377:TKY393396 TUU393377:TUU393396 UEQ393377:UEQ393396 UOM393377:UOM393396 UYI393377:UYI393396 VIE393377:VIE393396 VSA393377:VSA393396 WBW393377:WBW393396 WLS393377:WLS393396 WVO393377:WVO393396 G458936:G458955 JC458913:JC458932 SY458913:SY458932 ACU458913:ACU458932 AMQ458913:AMQ458932 AWM458913:AWM458932 BGI458913:BGI458932 BQE458913:BQE458932 CAA458913:CAA458932 CJW458913:CJW458932 CTS458913:CTS458932 DDO458913:DDO458932 DNK458913:DNK458932 DXG458913:DXG458932 EHC458913:EHC458932 EQY458913:EQY458932 FAU458913:FAU458932 FKQ458913:FKQ458932 FUM458913:FUM458932 GEI458913:GEI458932 GOE458913:GOE458932 GYA458913:GYA458932 HHW458913:HHW458932 HRS458913:HRS458932 IBO458913:IBO458932 ILK458913:ILK458932 IVG458913:IVG458932 JFC458913:JFC458932 JOY458913:JOY458932 JYU458913:JYU458932 KIQ458913:KIQ458932 KSM458913:KSM458932 LCI458913:LCI458932 LME458913:LME458932 LWA458913:LWA458932 MFW458913:MFW458932 MPS458913:MPS458932 MZO458913:MZO458932 NJK458913:NJK458932 NTG458913:NTG458932 ODC458913:ODC458932 OMY458913:OMY458932 OWU458913:OWU458932 PGQ458913:PGQ458932 PQM458913:PQM458932 QAI458913:QAI458932 QKE458913:QKE458932 QUA458913:QUA458932 RDW458913:RDW458932 RNS458913:RNS458932 RXO458913:RXO458932 SHK458913:SHK458932 SRG458913:SRG458932 TBC458913:TBC458932 TKY458913:TKY458932 TUU458913:TUU458932 UEQ458913:UEQ458932 UOM458913:UOM458932 UYI458913:UYI458932 VIE458913:VIE458932 VSA458913:VSA458932 WBW458913:WBW458932 WLS458913:WLS458932 WVO458913:WVO458932 G524472:G524491 JC524449:JC524468 SY524449:SY524468 ACU524449:ACU524468 AMQ524449:AMQ524468 AWM524449:AWM524468 BGI524449:BGI524468 BQE524449:BQE524468 CAA524449:CAA524468 CJW524449:CJW524468 CTS524449:CTS524468 DDO524449:DDO524468 DNK524449:DNK524468 DXG524449:DXG524468 EHC524449:EHC524468 EQY524449:EQY524468 FAU524449:FAU524468 FKQ524449:FKQ524468 FUM524449:FUM524468 GEI524449:GEI524468 GOE524449:GOE524468 GYA524449:GYA524468 HHW524449:HHW524468 HRS524449:HRS524468 IBO524449:IBO524468 ILK524449:ILK524468 IVG524449:IVG524468 JFC524449:JFC524468 JOY524449:JOY524468 JYU524449:JYU524468 KIQ524449:KIQ524468 KSM524449:KSM524468 LCI524449:LCI524468 LME524449:LME524468 LWA524449:LWA524468 MFW524449:MFW524468 MPS524449:MPS524468 MZO524449:MZO524468 NJK524449:NJK524468 NTG524449:NTG524468 ODC524449:ODC524468 OMY524449:OMY524468 OWU524449:OWU524468 PGQ524449:PGQ524468 PQM524449:PQM524468 QAI524449:QAI524468 QKE524449:QKE524468 QUA524449:QUA524468 RDW524449:RDW524468 RNS524449:RNS524468 RXO524449:RXO524468 SHK524449:SHK524468 SRG524449:SRG524468 TBC524449:TBC524468 TKY524449:TKY524468 TUU524449:TUU524468 UEQ524449:UEQ524468 UOM524449:UOM524468 UYI524449:UYI524468 VIE524449:VIE524468 VSA524449:VSA524468 WBW524449:WBW524468 WLS524449:WLS524468 WVO524449:WVO524468 G590008:G590027 JC589985:JC590004 SY589985:SY590004 ACU589985:ACU590004 AMQ589985:AMQ590004 AWM589985:AWM590004 BGI589985:BGI590004 BQE589985:BQE590004 CAA589985:CAA590004 CJW589985:CJW590004 CTS589985:CTS590004 DDO589985:DDO590004 DNK589985:DNK590004 DXG589985:DXG590004 EHC589985:EHC590004 EQY589985:EQY590004 FAU589985:FAU590004 FKQ589985:FKQ590004 FUM589985:FUM590004 GEI589985:GEI590004 GOE589985:GOE590004 GYA589985:GYA590004 HHW589985:HHW590004 HRS589985:HRS590004 IBO589985:IBO590004 ILK589985:ILK590004 IVG589985:IVG590004 JFC589985:JFC590004 JOY589985:JOY590004 JYU589985:JYU590004 KIQ589985:KIQ590004 KSM589985:KSM590004 LCI589985:LCI590004 LME589985:LME590004 LWA589985:LWA590004 MFW589985:MFW590004 MPS589985:MPS590004 MZO589985:MZO590004 NJK589985:NJK590004 NTG589985:NTG590004 ODC589985:ODC590004 OMY589985:OMY590004 OWU589985:OWU590004 PGQ589985:PGQ590004 PQM589985:PQM590004 QAI589985:QAI590004 QKE589985:QKE590004 QUA589985:QUA590004 RDW589985:RDW590004 RNS589985:RNS590004 RXO589985:RXO590004 SHK589985:SHK590004 SRG589985:SRG590004 TBC589985:TBC590004 TKY589985:TKY590004 TUU589985:TUU590004 UEQ589985:UEQ590004 UOM589985:UOM590004 UYI589985:UYI590004 VIE589985:VIE590004 VSA589985:VSA590004 WBW589985:WBW590004 WLS589985:WLS590004 WVO589985:WVO590004 G655544:G655563 JC655521:JC655540 SY655521:SY655540 ACU655521:ACU655540 AMQ655521:AMQ655540 AWM655521:AWM655540 BGI655521:BGI655540 BQE655521:BQE655540 CAA655521:CAA655540 CJW655521:CJW655540 CTS655521:CTS655540 DDO655521:DDO655540 DNK655521:DNK655540 DXG655521:DXG655540 EHC655521:EHC655540 EQY655521:EQY655540 FAU655521:FAU655540 FKQ655521:FKQ655540 FUM655521:FUM655540 GEI655521:GEI655540 GOE655521:GOE655540 GYA655521:GYA655540 HHW655521:HHW655540 HRS655521:HRS655540 IBO655521:IBO655540 ILK655521:ILK655540 IVG655521:IVG655540 JFC655521:JFC655540 JOY655521:JOY655540 JYU655521:JYU655540 KIQ655521:KIQ655540 KSM655521:KSM655540 LCI655521:LCI655540 LME655521:LME655540 LWA655521:LWA655540 MFW655521:MFW655540 MPS655521:MPS655540 MZO655521:MZO655540 NJK655521:NJK655540 NTG655521:NTG655540 ODC655521:ODC655540 OMY655521:OMY655540 OWU655521:OWU655540 PGQ655521:PGQ655540 PQM655521:PQM655540 QAI655521:QAI655540 QKE655521:QKE655540 QUA655521:QUA655540 RDW655521:RDW655540 RNS655521:RNS655540 RXO655521:RXO655540 SHK655521:SHK655540 SRG655521:SRG655540 TBC655521:TBC655540 TKY655521:TKY655540 TUU655521:TUU655540 UEQ655521:UEQ655540 UOM655521:UOM655540 UYI655521:UYI655540 VIE655521:VIE655540 VSA655521:VSA655540 WBW655521:WBW655540 WLS655521:WLS655540 WVO655521:WVO655540 G721080:G721099 JC721057:JC721076 SY721057:SY721076 ACU721057:ACU721076 AMQ721057:AMQ721076 AWM721057:AWM721076 BGI721057:BGI721076 BQE721057:BQE721076 CAA721057:CAA721076 CJW721057:CJW721076 CTS721057:CTS721076 DDO721057:DDO721076 DNK721057:DNK721076 DXG721057:DXG721076 EHC721057:EHC721076 EQY721057:EQY721076 FAU721057:FAU721076 FKQ721057:FKQ721076 FUM721057:FUM721076 GEI721057:GEI721076 GOE721057:GOE721076 GYA721057:GYA721076 HHW721057:HHW721076 HRS721057:HRS721076 IBO721057:IBO721076 ILK721057:ILK721076 IVG721057:IVG721076 JFC721057:JFC721076 JOY721057:JOY721076 JYU721057:JYU721076 KIQ721057:KIQ721076 KSM721057:KSM721076 LCI721057:LCI721076 LME721057:LME721076 LWA721057:LWA721076 MFW721057:MFW721076 MPS721057:MPS721076 MZO721057:MZO721076 NJK721057:NJK721076 NTG721057:NTG721076 ODC721057:ODC721076 OMY721057:OMY721076 OWU721057:OWU721076 PGQ721057:PGQ721076 PQM721057:PQM721076 QAI721057:QAI721076 QKE721057:QKE721076 QUA721057:QUA721076 RDW721057:RDW721076 RNS721057:RNS721076 RXO721057:RXO721076 SHK721057:SHK721076 SRG721057:SRG721076 TBC721057:TBC721076 TKY721057:TKY721076 TUU721057:TUU721076 UEQ721057:UEQ721076 UOM721057:UOM721076 UYI721057:UYI721076 VIE721057:VIE721076 VSA721057:VSA721076 WBW721057:WBW721076 WLS721057:WLS721076 WVO721057:WVO721076 G786616:G786635 JC786593:JC786612 SY786593:SY786612 ACU786593:ACU786612 AMQ786593:AMQ786612 AWM786593:AWM786612 BGI786593:BGI786612 BQE786593:BQE786612 CAA786593:CAA786612 CJW786593:CJW786612 CTS786593:CTS786612 DDO786593:DDO786612 DNK786593:DNK786612 DXG786593:DXG786612 EHC786593:EHC786612 EQY786593:EQY786612 FAU786593:FAU786612 FKQ786593:FKQ786612 FUM786593:FUM786612 GEI786593:GEI786612 GOE786593:GOE786612 GYA786593:GYA786612 HHW786593:HHW786612 HRS786593:HRS786612 IBO786593:IBO786612 ILK786593:ILK786612 IVG786593:IVG786612 JFC786593:JFC786612 JOY786593:JOY786612 JYU786593:JYU786612 KIQ786593:KIQ786612 KSM786593:KSM786612 LCI786593:LCI786612 LME786593:LME786612 LWA786593:LWA786612 MFW786593:MFW786612 MPS786593:MPS786612 MZO786593:MZO786612 NJK786593:NJK786612 NTG786593:NTG786612 ODC786593:ODC786612 OMY786593:OMY786612 OWU786593:OWU786612 PGQ786593:PGQ786612 PQM786593:PQM786612 QAI786593:QAI786612 QKE786593:QKE786612 QUA786593:QUA786612 RDW786593:RDW786612 RNS786593:RNS786612 RXO786593:RXO786612 SHK786593:SHK786612 SRG786593:SRG786612 TBC786593:TBC786612 TKY786593:TKY786612 TUU786593:TUU786612 UEQ786593:UEQ786612 UOM786593:UOM786612 UYI786593:UYI786612 VIE786593:VIE786612 VSA786593:VSA786612 WBW786593:WBW786612 WLS786593:WLS786612 WVO786593:WVO786612 G852152:G852171 JC852129:JC852148 SY852129:SY852148 ACU852129:ACU852148 AMQ852129:AMQ852148 AWM852129:AWM852148 BGI852129:BGI852148 BQE852129:BQE852148 CAA852129:CAA852148 CJW852129:CJW852148 CTS852129:CTS852148 DDO852129:DDO852148 DNK852129:DNK852148 DXG852129:DXG852148 EHC852129:EHC852148 EQY852129:EQY852148 FAU852129:FAU852148 FKQ852129:FKQ852148 FUM852129:FUM852148 GEI852129:GEI852148 GOE852129:GOE852148 GYA852129:GYA852148 HHW852129:HHW852148 HRS852129:HRS852148 IBO852129:IBO852148 ILK852129:ILK852148 IVG852129:IVG852148 JFC852129:JFC852148 JOY852129:JOY852148 JYU852129:JYU852148 KIQ852129:KIQ852148 KSM852129:KSM852148 LCI852129:LCI852148 LME852129:LME852148 LWA852129:LWA852148 MFW852129:MFW852148 MPS852129:MPS852148 MZO852129:MZO852148 NJK852129:NJK852148 NTG852129:NTG852148 ODC852129:ODC852148 OMY852129:OMY852148 OWU852129:OWU852148 PGQ852129:PGQ852148 PQM852129:PQM852148 QAI852129:QAI852148 QKE852129:QKE852148 QUA852129:QUA852148 RDW852129:RDW852148 RNS852129:RNS852148 RXO852129:RXO852148 SHK852129:SHK852148 SRG852129:SRG852148 TBC852129:TBC852148 TKY852129:TKY852148 TUU852129:TUU852148 UEQ852129:UEQ852148 UOM852129:UOM852148 UYI852129:UYI852148 VIE852129:VIE852148 VSA852129:VSA852148 WBW852129:WBW852148 WLS852129:WLS852148 WVO852129:WVO852148 G917688:G917707 JC917665:JC917684 SY917665:SY917684 ACU917665:ACU917684 AMQ917665:AMQ917684 AWM917665:AWM917684 BGI917665:BGI917684 BQE917665:BQE917684 CAA917665:CAA917684 CJW917665:CJW917684 CTS917665:CTS917684 DDO917665:DDO917684 DNK917665:DNK917684 DXG917665:DXG917684 EHC917665:EHC917684 EQY917665:EQY917684 FAU917665:FAU917684 FKQ917665:FKQ917684 FUM917665:FUM917684 GEI917665:GEI917684 GOE917665:GOE917684 GYA917665:GYA917684 HHW917665:HHW917684 HRS917665:HRS917684 IBO917665:IBO917684 ILK917665:ILK917684 IVG917665:IVG917684 JFC917665:JFC917684 JOY917665:JOY917684 JYU917665:JYU917684 KIQ917665:KIQ917684 KSM917665:KSM917684 LCI917665:LCI917684 LME917665:LME917684 LWA917665:LWA917684 MFW917665:MFW917684 MPS917665:MPS917684 MZO917665:MZO917684 NJK917665:NJK917684 NTG917665:NTG917684 ODC917665:ODC917684 OMY917665:OMY917684 OWU917665:OWU917684 PGQ917665:PGQ917684 PQM917665:PQM917684 QAI917665:QAI917684 QKE917665:QKE917684 QUA917665:QUA917684 RDW917665:RDW917684 RNS917665:RNS917684 RXO917665:RXO917684 SHK917665:SHK917684 SRG917665:SRG917684 TBC917665:TBC917684 TKY917665:TKY917684 TUU917665:TUU917684 UEQ917665:UEQ917684 UOM917665:UOM917684 UYI917665:UYI917684 VIE917665:VIE917684 VSA917665:VSA917684 WBW917665:WBW917684 WLS917665:WLS917684 WVO917665:WVO917684 G983224:G983243 JC983201:JC983220 SY983201:SY983220 ACU983201:ACU983220 AMQ983201:AMQ983220 AWM983201:AWM983220 BGI983201:BGI983220 BQE983201:BQE983220 CAA983201:CAA983220 CJW983201:CJW983220 CTS983201:CTS983220 DDO983201:DDO983220 DNK983201:DNK983220 DXG983201:DXG983220 EHC983201:EHC983220 EQY983201:EQY983220 FAU983201:FAU983220 FKQ983201:FKQ983220 FUM983201:FUM983220 GEI983201:GEI983220 GOE983201:GOE983220 GYA983201:GYA983220 HHW983201:HHW983220 HRS983201:HRS983220 IBO983201:IBO983220 ILK983201:ILK983220 IVG983201:IVG983220 JFC983201:JFC983220 JOY983201:JOY983220 JYU983201:JYU983220 KIQ983201:KIQ983220 KSM983201:KSM983220 LCI983201:LCI983220 LME983201:LME983220 LWA983201:LWA983220 MFW983201:MFW983220 MPS983201:MPS983220 MZO983201:MZO983220 NJK983201:NJK983220 NTG983201:NTG983220 ODC983201:ODC983220 OMY983201:OMY983220 OWU983201:OWU983220 PGQ983201:PGQ983220 PQM983201:PQM983220 QAI983201:QAI983220 QKE983201:QKE983220 QUA983201:QUA983220 RDW983201:RDW983220 RNS983201:RNS983220 RXO983201:RXO983220 SHK983201:SHK983220 SRG983201:SRG983220 TBC983201:TBC983220 TKY983201:TKY983220 TUU983201:TUU983220 UEQ983201:UEQ983220 UOM983201:UOM983220 UYI983201:UYI983220 VIE983201:VIE983220 VSA983201:VSA983220 WBW983201:WBW983220 WLS983201:WLS983220 WVO983201:WVO983220 N159:O178 JJ159:JK178 TF159:TG178 ADB159:ADC178 AMX159:AMY178 AWT159:AWU178 BGP159:BGQ178 BQL159:BQM178 CAH159:CAI178 CKD159:CKE178 CTZ159:CUA178 DDV159:DDW178 DNR159:DNS178 DXN159:DXO178 EHJ159:EHK178 ERF159:ERG178 FBB159:FBC178 FKX159:FKY178 FUT159:FUU178 GEP159:GEQ178 GOL159:GOM178 GYH159:GYI178 HID159:HIE178 HRZ159:HSA178 IBV159:IBW178 ILR159:ILS178 IVN159:IVO178 JFJ159:JFK178 JPF159:JPG178 JZB159:JZC178 KIX159:KIY178 KST159:KSU178 LCP159:LCQ178 LML159:LMM178 LWH159:LWI178 MGD159:MGE178 MPZ159:MQA178 MZV159:MZW178 NJR159:NJS178 NTN159:NTO178 ODJ159:ODK178 ONF159:ONG178 OXB159:OXC178 PGX159:PGY178 PQT159:PQU178 QAP159:QAQ178 QKL159:QKM178 QUH159:QUI178 RED159:REE178 RNZ159:ROA178 RXV159:RXW178 SHR159:SHS178 SRN159:SRO178 TBJ159:TBK178 TLF159:TLG178 TVB159:TVC178 UEX159:UEY178 UOT159:UOU178 UYP159:UYQ178 VIL159:VIM178 VSH159:VSI178 WCD159:WCE178 WLZ159:WMA178 WVV159:WVW178 N65720:O65739 JJ65697:JK65716 TF65697:TG65716 ADB65697:ADC65716 AMX65697:AMY65716 AWT65697:AWU65716 BGP65697:BGQ65716 BQL65697:BQM65716 CAH65697:CAI65716 CKD65697:CKE65716 CTZ65697:CUA65716 DDV65697:DDW65716 DNR65697:DNS65716 DXN65697:DXO65716 EHJ65697:EHK65716 ERF65697:ERG65716 FBB65697:FBC65716 FKX65697:FKY65716 FUT65697:FUU65716 GEP65697:GEQ65716 GOL65697:GOM65716 GYH65697:GYI65716 HID65697:HIE65716 HRZ65697:HSA65716 IBV65697:IBW65716 ILR65697:ILS65716 IVN65697:IVO65716 JFJ65697:JFK65716 JPF65697:JPG65716 JZB65697:JZC65716 KIX65697:KIY65716 KST65697:KSU65716 LCP65697:LCQ65716 LML65697:LMM65716 LWH65697:LWI65716 MGD65697:MGE65716 MPZ65697:MQA65716 MZV65697:MZW65716 NJR65697:NJS65716 NTN65697:NTO65716 ODJ65697:ODK65716 ONF65697:ONG65716 OXB65697:OXC65716 PGX65697:PGY65716 PQT65697:PQU65716 QAP65697:QAQ65716 QKL65697:QKM65716 QUH65697:QUI65716 RED65697:REE65716 RNZ65697:ROA65716 RXV65697:RXW65716 SHR65697:SHS65716 SRN65697:SRO65716 TBJ65697:TBK65716 TLF65697:TLG65716 TVB65697:TVC65716 UEX65697:UEY65716 UOT65697:UOU65716 UYP65697:UYQ65716 VIL65697:VIM65716 VSH65697:VSI65716 WCD65697:WCE65716 WLZ65697:WMA65716 WVV65697:WVW65716 N131256:O131275 JJ131233:JK131252 TF131233:TG131252 ADB131233:ADC131252 AMX131233:AMY131252 AWT131233:AWU131252 BGP131233:BGQ131252 BQL131233:BQM131252 CAH131233:CAI131252 CKD131233:CKE131252 CTZ131233:CUA131252 DDV131233:DDW131252 DNR131233:DNS131252 DXN131233:DXO131252 EHJ131233:EHK131252 ERF131233:ERG131252 FBB131233:FBC131252 FKX131233:FKY131252 FUT131233:FUU131252 GEP131233:GEQ131252 GOL131233:GOM131252 GYH131233:GYI131252 HID131233:HIE131252 HRZ131233:HSA131252 IBV131233:IBW131252 ILR131233:ILS131252 IVN131233:IVO131252 JFJ131233:JFK131252 JPF131233:JPG131252 JZB131233:JZC131252 KIX131233:KIY131252 KST131233:KSU131252 LCP131233:LCQ131252 LML131233:LMM131252 LWH131233:LWI131252 MGD131233:MGE131252 MPZ131233:MQA131252 MZV131233:MZW131252 NJR131233:NJS131252 NTN131233:NTO131252 ODJ131233:ODK131252 ONF131233:ONG131252 OXB131233:OXC131252 PGX131233:PGY131252 PQT131233:PQU131252 QAP131233:QAQ131252 QKL131233:QKM131252 QUH131233:QUI131252 RED131233:REE131252 RNZ131233:ROA131252 RXV131233:RXW131252 SHR131233:SHS131252 SRN131233:SRO131252 TBJ131233:TBK131252 TLF131233:TLG131252 TVB131233:TVC131252 UEX131233:UEY131252 UOT131233:UOU131252 UYP131233:UYQ131252 VIL131233:VIM131252 VSH131233:VSI131252 WCD131233:WCE131252 WLZ131233:WMA131252 WVV131233:WVW131252 N196792:O196811 JJ196769:JK196788 TF196769:TG196788 ADB196769:ADC196788 AMX196769:AMY196788 AWT196769:AWU196788 BGP196769:BGQ196788 BQL196769:BQM196788 CAH196769:CAI196788 CKD196769:CKE196788 CTZ196769:CUA196788 DDV196769:DDW196788 DNR196769:DNS196788 DXN196769:DXO196788 EHJ196769:EHK196788 ERF196769:ERG196788 FBB196769:FBC196788 FKX196769:FKY196788 FUT196769:FUU196788 GEP196769:GEQ196788 GOL196769:GOM196788 GYH196769:GYI196788 HID196769:HIE196788 HRZ196769:HSA196788 IBV196769:IBW196788 ILR196769:ILS196788 IVN196769:IVO196788 JFJ196769:JFK196788 JPF196769:JPG196788 JZB196769:JZC196788 KIX196769:KIY196788 KST196769:KSU196788 LCP196769:LCQ196788 LML196769:LMM196788 LWH196769:LWI196788 MGD196769:MGE196788 MPZ196769:MQA196788 MZV196769:MZW196788 NJR196769:NJS196788 NTN196769:NTO196788 ODJ196769:ODK196788 ONF196769:ONG196788 OXB196769:OXC196788 PGX196769:PGY196788 PQT196769:PQU196788 QAP196769:QAQ196788 QKL196769:QKM196788 QUH196769:QUI196788 RED196769:REE196788 RNZ196769:ROA196788 RXV196769:RXW196788 SHR196769:SHS196788 SRN196769:SRO196788 TBJ196769:TBK196788 TLF196769:TLG196788 TVB196769:TVC196788 UEX196769:UEY196788 UOT196769:UOU196788 UYP196769:UYQ196788 VIL196769:VIM196788 VSH196769:VSI196788 WCD196769:WCE196788 WLZ196769:WMA196788 WVV196769:WVW196788 N262328:O262347 JJ262305:JK262324 TF262305:TG262324 ADB262305:ADC262324 AMX262305:AMY262324 AWT262305:AWU262324 BGP262305:BGQ262324 BQL262305:BQM262324 CAH262305:CAI262324 CKD262305:CKE262324 CTZ262305:CUA262324 DDV262305:DDW262324 DNR262305:DNS262324 DXN262305:DXO262324 EHJ262305:EHK262324 ERF262305:ERG262324 FBB262305:FBC262324 FKX262305:FKY262324 FUT262305:FUU262324 GEP262305:GEQ262324 GOL262305:GOM262324 GYH262305:GYI262324 HID262305:HIE262324 HRZ262305:HSA262324 IBV262305:IBW262324 ILR262305:ILS262324 IVN262305:IVO262324 JFJ262305:JFK262324 JPF262305:JPG262324 JZB262305:JZC262324 KIX262305:KIY262324 KST262305:KSU262324 LCP262305:LCQ262324 LML262305:LMM262324 LWH262305:LWI262324 MGD262305:MGE262324 MPZ262305:MQA262324 MZV262305:MZW262324 NJR262305:NJS262324 NTN262305:NTO262324 ODJ262305:ODK262324 ONF262305:ONG262324 OXB262305:OXC262324 PGX262305:PGY262324 PQT262305:PQU262324 QAP262305:QAQ262324 QKL262305:QKM262324 QUH262305:QUI262324 RED262305:REE262324 RNZ262305:ROA262324 RXV262305:RXW262324 SHR262305:SHS262324 SRN262305:SRO262324 TBJ262305:TBK262324 TLF262305:TLG262324 TVB262305:TVC262324 UEX262305:UEY262324 UOT262305:UOU262324 UYP262305:UYQ262324 VIL262305:VIM262324 VSH262305:VSI262324 WCD262305:WCE262324 WLZ262305:WMA262324 WVV262305:WVW262324 N327864:O327883 JJ327841:JK327860 TF327841:TG327860 ADB327841:ADC327860 AMX327841:AMY327860 AWT327841:AWU327860 BGP327841:BGQ327860 BQL327841:BQM327860 CAH327841:CAI327860 CKD327841:CKE327860 CTZ327841:CUA327860 DDV327841:DDW327860 DNR327841:DNS327860 DXN327841:DXO327860 EHJ327841:EHK327860 ERF327841:ERG327860 FBB327841:FBC327860 FKX327841:FKY327860 FUT327841:FUU327860 GEP327841:GEQ327860 GOL327841:GOM327860 GYH327841:GYI327860 HID327841:HIE327860 HRZ327841:HSA327860 IBV327841:IBW327860 ILR327841:ILS327860 IVN327841:IVO327860 JFJ327841:JFK327860 JPF327841:JPG327860 JZB327841:JZC327860 KIX327841:KIY327860 KST327841:KSU327860 LCP327841:LCQ327860 LML327841:LMM327860 LWH327841:LWI327860 MGD327841:MGE327860 MPZ327841:MQA327860 MZV327841:MZW327860 NJR327841:NJS327860 NTN327841:NTO327860 ODJ327841:ODK327860 ONF327841:ONG327860 OXB327841:OXC327860 PGX327841:PGY327860 PQT327841:PQU327860 QAP327841:QAQ327860 QKL327841:QKM327860 QUH327841:QUI327860 RED327841:REE327860 RNZ327841:ROA327860 RXV327841:RXW327860 SHR327841:SHS327860 SRN327841:SRO327860 TBJ327841:TBK327860 TLF327841:TLG327860 TVB327841:TVC327860 UEX327841:UEY327860 UOT327841:UOU327860 UYP327841:UYQ327860 VIL327841:VIM327860 VSH327841:VSI327860 WCD327841:WCE327860 WLZ327841:WMA327860 WVV327841:WVW327860 N393400:O393419 JJ393377:JK393396 TF393377:TG393396 ADB393377:ADC393396 AMX393377:AMY393396 AWT393377:AWU393396 BGP393377:BGQ393396 BQL393377:BQM393396 CAH393377:CAI393396 CKD393377:CKE393396 CTZ393377:CUA393396 DDV393377:DDW393396 DNR393377:DNS393396 DXN393377:DXO393396 EHJ393377:EHK393396 ERF393377:ERG393396 FBB393377:FBC393396 FKX393377:FKY393396 FUT393377:FUU393396 GEP393377:GEQ393396 GOL393377:GOM393396 GYH393377:GYI393396 HID393377:HIE393396 HRZ393377:HSA393396 IBV393377:IBW393396 ILR393377:ILS393396 IVN393377:IVO393396 JFJ393377:JFK393396 JPF393377:JPG393396 JZB393377:JZC393396 KIX393377:KIY393396 KST393377:KSU393396 LCP393377:LCQ393396 LML393377:LMM393396 LWH393377:LWI393396 MGD393377:MGE393396 MPZ393377:MQA393396 MZV393377:MZW393396 NJR393377:NJS393396 NTN393377:NTO393396 ODJ393377:ODK393396 ONF393377:ONG393396 OXB393377:OXC393396 PGX393377:PGY393396 PQT393377:PQU393396 QAP393377:QAQ393396 QKL393377:QKM393396 QUH393377:QUI393396 RED393377:REE393396 RNZ393377:ROA393396 RXV393377:RXW393396 SHR393377:SHS393396 SRN393377:SRO393396 TBJ393377:TBK393396 TLF393377:TLG393396 TVB393377:TVC393396 UEX393377:UEY393396 UOT393377:UOU393396 UYP393377:UYQ393396 VIL393377:VIM393396 VSH393377:VSI393396 WCD393377:WCE393396 WLZ393377:WMA393396 WVV393377:WVW393396 N458936:O458955 JJ458913:JK458932 TF458913:TG458932 ADB458913:ADC458932 AMX458913:AMY458932 AWT458913:AWU458932 BGP458913:BGQ458932 BQL458913:BQM458932 CAH458913:CAI458932 CKD458913:CKE458932 CTZ458913:CUA458932 DDV458913:DDW458932 DNR458913:DNS458932 DXN458913:DXO458932 EHJ458913:EHK458932 ERF458913:ERG458932 FBB458913:FBC458932 FKX458913:FKY458932 FUT458913:FUU458932 GEP458913:GEQ458932 GOL458913:GOM458932 GYH458913:GYI458932 HID458913:HIE458932 HRZ458913:HSA458932 IBV458913:IBW458932 ILR458913:ILS458932 IVN458913:IVO458932 JFJ458913:JFK458932 JPF458913:JPG458932 JZB458913:JZC458932 KIX458913:KIY458932 KST458913:KSU458932 LCP458913:LCQ458932 LML458913:LMM458932 LWH458913:LWI458932 MGD458913:MGE458932 MPZ458913:MQA458932 MZV458913:MZW458932 NJR458913:NJS458932 NTN458913:NTO458932 ODJ458913:ODK458932 ONF458913:ONG458932 OXB458913:OXC458932 PGX458913:PGY458932 PQT458913:PQU458932 QAP458913:QAQ458932 QKL458913:QKM458932 QUH458913:QUI458932 RED458913:REE458932 RNZ458913:ROA458932 RXV458913:RXW458932 SHR458913:SHS458932 SRN458913:SRO458932 TBJ458913:TBK458932 TLF458913:TLG458932 TVB458913:TVC458932 UEX458913:UEY458932 UOT458913:UOU458932 UYP458913:UYQ458932 VIL458913:VIM458932 VSH458913:VSI458932 WCD458913:WCE458932 WLZ458913:WMA458932 WVV458913:WVW458932 N524472:O524491 JJ524449:JK524468 TF524449:TG524468 ADB524449:ADC524468 AMX524449:AMY524468 AWT524449:AWU524468 BGP524449:BGQ524468 BQL524449:BQM524468 CAH524449:CAI524468 CKD524449:CKE524468 CTZ524449:CUA524468 DDV524449:DDW524468 DNR524449:DNS524468 DXN524449:DXO524468 EHJ524449:EHK524468 ERF524449:ERG524468 FBB524449:FBC524468 FKX524449:FKY524468 FUT524449:FUU524468 GEP524449:GEQ524468 GOL524449:GOM524468 GYH524449:GYI524468 HID524449:HIE524468 HRZ524449:HSA524468 IBV524449:IBW524468 ILR524449:ILS524468 IVN524449:IVO524468 JFJ524449:JFK524468 JPF524449:JPG524468 JZB524449:JZC524468 KIX524449:KIY524468 KST524449:KSU524468 LCP524449:LCQ524468 LML524449:LMM524468 LWH524449:LWI524468 MGD524449:MGE524468 MPZ524449:MQA524468 MZV524449:MZW524468 NJR524449:NJS524468 NTN524449:NTO524468 ODJ524449:ODK524468 ONF524449:ONG524468 OXB524449:OXC524468 PGX524449:PGY524468 PQT524449:PQU524468 QAP524449:QAQ524468 QKL524449:QKM524468 QUH524449:QUI524468 RED524449:REE524468 RNZ524449:ROA524468 RXV524449:RXW524468 SHR524449:SHS524468 SRN524449:SRO524468 TBJ524449:TBK524468 TLF524449:TLG524468 TVB524449:TVC524468 UEX524449:UEY524468 UOT524449:UOU524468 UYP524449:UYQ524468 VIL524449:VIM524468 VSH524449:VSI524468 WCD524449:WCE524468 WLZ524449:WMA524468 WVV524449:WVW524468 N590008:O590027 JJ589985:JK590004 TF589985:TG590004 ADB589985:ADC590004 AMX589985:AMY590004 AWT589985:AWU590004 BGP589985:BGQ590004 BQL589985:BQM590004 CAH589985:CAI590004 CKD589985:CKE590004 CTZ589985:CUA590004 DDV589985:DDW590004 DNR589985:DNS590004 DXN589985:DXO590004 EHJ589985:EHK590004 ERF589985:ERG590004 FBB589985:FBC590004 FKX589985:FKY590004 FUT589985:FUU590004 GEP589985:GEQ590004 GOL589985:GOM590004 GYH589985:GYI590004 HID589985:HIE590004 HRZ589985:HSA590004 IBV589985:IBW590004 ILR589985:ILS590004 IVN589985:IVO590004 JFJ589985:JFK590004 JPF589985:JPG590004 JZB589985:JZC590004 KIX589985:KIY590004 KST589985:KSU590004 LCP589985:LCQ590004 LML589985:LMM590004 LWH589985:LWI590004 MGD589985:MGE590004 MPZ589985:MQA590004 MZV589985:MZW590004 NJR589985:NJS590004 NTN589985:NTO590004 ODJ589985:ODK590004 ONF589985:ONG590004 OXB589985:OXC590004 PGX589985:PGY590004 PQT589985:PQU590004 QAP589985:QAQ590004 QKL589985:QKM590004 QUH589985:QUI590004 RED589985:REE590004 RNZ589985:ROA590004 RXV589985:RXW590004 SHR589985:SHS590004 SRN589985:SRO590004 TBJ589985:TBK590004 TLF589985:TLG590004 TVB589985:TVC590004 UEX589985:UEY590004 UOT589985:UOU590004 UYP589985:UYQ590004 VIL589985:VIM590004 VSH589985:VSI590004 WCD589985:WCE590004 WLZ589985:WMA590004 WVV589985:WVW590004 N655544:O655563 JJ655521:JK655540 TF655521:TG655540 ADB655521:ADC655540 AMX655521:AMY655540 AWT655521:AWU655540 BGP655521:BGQ655540 BQL655521:BQM655540 CAH655521:CAI655540 CKD655521:CKE655540 CTZ655521:CUA655540 DDV655521:DDW655540 DNR655521:DNS655540 DXN655521:DXO655540 EHJ655521:EHK655540 ERF655521:ERG655540 FBB655521:FBC655540 FKX655521:FKY655540 FUT655521:FUU655540 GEP655521:GEQ655540 GOL655521:GOM655540 GYH655521:GYI655540 HID655521:HIE655540 HRZ655521:HSA655540 IBV655521:IBW655540 ILR655521:ILS655540 IVN655521:IVO655540 JFJ655521:JFK655540 JPF655521:JPG655540 JZB655521:JZC655540 KIX655521:KIY655540 KST655521:KSU655540 LCP655521:LCQ655540 LML655521:LMM655540 LWH655521:LWI655540 MGD655521:MGE655540 MPZ655521:MQA655540 MZV655521:MZW655540 NJR655521:NJS655540 NTN655521:NTO655540 ODJ655521:ODK655540 ONF655521:ONG655540 OXB655521:OXC655540 PGX655521:PGY655540 PQT655521:PQU655540 QAP655521:QAQ655540 QKL655521:QKM655540 QUH655521:QUI655540 RED655521:REE655540 RNZ655521:ROA655540 RXV655521:RXW655540 SHR655521:SHS655540 SRN655521:SRO655540 TBJ655521:TBK655540 TLF655521:TLG655540 TVB655521:TVC655540 UEX655521:UEY655540 UOT655521:UOU655540 UYP655521:UYQ655540 VIL655521:VIM655540 VSH655521:VSI655540 WCD655521:WCE655540 WLZ655521:WMA655540 WVV655521:WVW655540 N721080:O721099 JJ721057:JK721076 TF721057:TG721076 ADB721057:ADC721076 AMX721057:AMY721076 AWT721057:AWU721076 BGP721057:BGQ721076 BQL721057:BQM721076 CAH721057:CAI721076 CKD721057:CKE721076 CTZ721057:CUA721076 DDV721057:DDW721076 DNR721057:DNS721076 DXN721057:DXO721076 EHJ721057:EHK721076 ERF721057:ERG721076 FBB721057:FBC721076 FKX721057:FKY721076 FUT721057:FUU721076 GEP721057:GEQ721076 GOL721057:GOM721076 GYH721057:GYI721076 HID721057:HIE721076 HRZ721057:HSA721076 IBV721057:IBW721076 ILR721057:ILS721076 IVN721057:IVO721076 JFJ721057:JFK721076 JPF721057:JPG721076 JZB721057:JZC721076 KIX721057:KIY721076 KST721057:KSU721076 LCP721057:LCQ721076 LML721057:LMM721076 LWH721057:LWI721076 MGD721057:MGE721076 MPZ721057:MQA721076 MZV721057:MZW721076 NJR721057:NJS721076 NTN721057:NTO721076 ODJ721057:ODK721076 ONF721057:ONG721076 OXB721057:OXC721076 PGX721057:PGY721076 PQT721057:PQU721076 QAP721057:QAQ721076 QKL721057:QKM721076 QUH721057:QUI721076 RED721057:REE721076 RNZ721057:ROA721076 RXV721057:RXW721076 SHR721057:SHS721076 SRN721057:SRO721076 TBJ721057:TBK721076 TLF721057:TLG721076 TVB721057:TVC721076 UEX721057:UEY721076 UOT721057:UOU721076 UYP721057:UYQ721076 VIL721057:VIM721076 VSH721057:VSI721076 WCD721057:WCE721076 WLZ721057:WMA721076 WVV721057:WVW721076 N786616:O786635 JJ786593:JK786612 TF786593:TG786612 ADB786593:ADC786612 AMX786593:AMY786612 AWT786593:AWU786612 BGP786593:BGQ786612 BQL786593:BQM786612 CAH786593:CAI786612 CKD786593:CKE786612 CTZ786593:CUA786612 DDV786593:DDW786612 DNR786593:DNS786612 DXN786593:DXO786612 EHJ786593:EHK786612 ERF786593:ERG786612 FBB786593:FBC786612 FKX786593:FKY786612 FUT786593:FUU786612 GEP786593:GEQ786612 GOL786593:GOM786612 GYH786593:GYI786612 HID786593:HIE786612 HRZ786593:HSA786612 IBV786593:IBW786612 ILR786593:ILS786612 IVN786593:IVO786612 JFJ786593:JFK786612 JPF786593:JPG786612 JZB786593:JZC786612 KIX786593:KIY786612 KST786593:KSU786612 LCP786593:LCQ786612 LML786593:LMM786612 LWH786593:LWI786612 MGD786593:MGE786612 MPZ786593:MQA786612 MZV786593:MZW786612 NJR786593:NJS786612 NTN786593:NTO786612 ODJ786593:ODK786612 ONF786593:ONG786612 OXB786593:OXC786612 PGX786593:PGY786612 PQT786593:PQU786612 QAP786593:QAQ786612 QKL786593:QKM786612 QUH786593:QUI786612 RED786593:REE786612 RNZ786593:ROA786612 RXV786593:RXW786612 SHR786593:SHS786612 SRN786593:SRO786612 TBJ786593:TBK786612 TLF786593:TLG786612 TVB786593:TVC786612 UEX786593:UEY786612 UOT786593:UOU786612 UYP786593:UYQ786612 VIL786593:VIM786612 VSH786593:VSI786612 WCD786593:WCE786612 WLZ786593:WMA786612 WVV786593:WVW786612 N852152:O852171 JJ852129:JK852148 TF852129:TG852148 ADB852129:ADC852148 AMX852129:AMY852148 AWT852129:AWU852148 BGP852129:BGQ852148 BQL852129:BQM852148 CAH852129:CAI852148 CKD852129:CKE852148 CTZ852129:CUA852148 DDV852129:DDW852148 DNR852129:DNS852148 DXN852129:DXO852148 EHJ852129:EHK852148 ERF852129:ERG852148 FBB852129:FBC852148 FKX852129:FKY852148 FUT852129:FUU852148 GEP852129:GEQ852148 GOL852129:GOM852148 GYH852129:GYI852148 HID852129:HIE852148 HRZ852129:HSA852148 IBV852129:IBW852148 ILR852129:ILS852148 IVN852129:IVO852148 JFJ852129:JFK852148 JPF852129:JPG852148 JZB852129:JZC852148 KIX852129:KIY852148 KST852129:KSU852148 LCP852129:LCQ852148 LML852129:LMM852148 LWH852129:LWI852148 MGD852129:MGE852148 MPZ852129:MQA852148 MZV852129:MZW852148 NJR852129:NJS852148 NTN852129:NTO852148 ODJ852129:ODK852148 ONF852129:ONG852148 OXB852129:OXC852148 PGX852129:PGY852148 PQT852129:PQU852148 QAP852129:QAQ852148 QKL852129:QKM852148 QUH852129:QUI852148 RED852129:REE852148 RNZ852129:ROA852148 RXV852129:RXW852148 SHR852129:SHS852148 SRN852129:SRO852148 TBJ852129:TBK852148 TLF852129:TLG852148 TVB852129:TVC852148 UEX852129:UEY852148 UOT852129:UOU852148 UYP852129:UYQ852148 VIL852129:VIM852148 VSH852129:VSI852148 WCD852129:WCE852148 WLZ852129:WMA852148 WVV852129:WVW852148 N917688:O917707 JJ917665:JK917684 TF917665:TG917684 ADB917665:ADC917684 AMX917665:AMY917684 AWT917665:AWU917684 BGP917665:BGQ917684 BQL917665:BQM917684 CAH917665:CAI917684 CKD917665:CKE917684 CTZ917665:CUA917684 DDV917665:DDW917684 DNR917665:DNS917684 DXN917665:DXO917684 EHJ917665:EHK917684 ERF917665:ERG917684 FBB917665:FBC917684 FKX917665:FKY917684 FUT917665:FUU917684 GEP917665:GEQ917684 GOL917665:GOM917684 GYH917665:GYI917684 HID917665:HIE917684 HRZ917665:HSA917684 IBV917665:IBW917684 ILR917665:ILS917684 IVN917665:IVO917684 JFJ917665:JFK917684 JPF917665:JPG917684 JZB917665:JZC917684 KIX917665:KIY917684 KST917665:KSU917684 LCP917665:LCQ917684 LML917665:LMM917684 LWH917665:LWI917684 MGD917665:MGE917684 MPZ917665:MQA917684 MZV917665:MZW917684 NJR917665:NJS917684 NTN917665:NTO917684 ODJ917665:ODK917684 ONF917665:ONG917684 OXB917665:OXC917684 PGX917665:PGY917684 PQT917665:PQU917684 QAP917665:QAQ917684 QKL917665:QKM917684 QUH917665:QUI917684 RED917665:REE917684 RNZ917665:ROA917684 RXV917665:RXW917684 SHR917665:SHS917684 SRN917665:SRO917684 TBJ917665:TBK917684 TLF917665:TLG917684 TVB917665:TVC917684 UEX917665:UEY917684 UOT917665:UOU917684 UYP917665:UYQ917684 VIL917665:VIM917684 VSH917665:VSI917684 WCD917665:WCE917684 WLZ917665:WMA917684 WVV917665:WVW917684 N983224:O983243 JJ983201:JK983220 TF983201:TG983220 ADB983201:ADC983220 AMX983201:AMY983220 AWT983201:AWU983220 BGP983201:BGQ983220 BQL983201:BQM983220 CAH983201:CAI983220 CKD983201:CKE983220 CTZ983201:CUA983220 DDV983201:DDW983220 DNR983201:DNS983220 DXN983201:DXO983220 EHJ983201:EHK983220 ERF983201:ERG983220 FBB983201:FBC983220 FKX983201:FKY983220 FUT983201:FUU983220 GEP983201:GEQ983220 GOL983201:GOM983220 GYH983201:GYI983220 HID983201:HIE983220 HRZ983201:HSA983220 IBV983201:IBW983220 ILR983201:ILS983220 IVN983201:IVO983220 JFJ983201:JFK983220 JPF983201:JPG983220 JZB983201:JZC983220 KIX983201:KIY983220 KST983201:KSU983220 LCP983201:LCQ983220 LML983201:LMM983220 LWH983201:LWI983220 MGD983201:MGE983220 MPZ983201:MQA983220 MZV983201:MZW983220 NJR983201:NJS983220 NTN983201:NTO983220 ODJ983201:ODK983220 ONF983201:ONG983220 OXB983201:OXC983220 PGX983201:PGY983220 PQT983201:PQU983220 QAP983201:QAQ983220 QKL983201:QKM983220 QUH983201:QUI983220 RED983201:REE983220 RNZ983201:ROA983220 RXV983201:RXW983220 SHR983201:SHS983220 SRN983201:SRO983220 TBJ983201:TBK983220 TLF983201:TLG983220 TVB983201:TVC983220 UEX983201:UEY983220 UOT983201:UOU983220 UYP983201:UYQ983220 VIL983201:VIM983220 VSH983201:VSI983220 WCD983201:WCE983220 WLZ983201:WMA983220 WVV983201:WVW983220 R114:R145 JN114:JN145 TJ114:TJ145 ADF114:ADF145 ANB114:ANB145 AWX114:AWX145 BGT114:BGT145 BQP114:BQP145 CAL114:CAL145 CKH114:CKH145 CUD114:CUD145 DDZ114:DDZ145 DNV114:DNV145 DXR114:DXR145 EHN114:EHN145 ERJ114:ERJ145 FBF114:FBF145 FLB114:FLB145 FUX114:FUX145 GET114:GET145 GOP114:GOP145 GYL114:GYL145 HIH114:HIH145 HSD114:HSD145 IBZ114:IBZ145 ILV114:ILV145 IVR114:IVR145 JFN114:JFN145 JPJ114:JPJ145 JZF114:JZF145 KJB114:KJB145 KSX114:KSX145 LCT114:LCT145 LMP114:LMP145 LWL114:LWL145 MGH114:MGH145 MQD114:MQD145 MZZ114:MZZ145 NJV114:NJV145 NTR114:NTR145 ODN114:ODN145 ONJ114:ONJ145 OXF114:OXF145 PHB114:PHB145 PQX114:PQX145 QAT114:QAT145 QKP114:QKP145 QUL114:QUL145 REH114:REH145 ROD114:ROD145 RXZ114:RXZ145 SHV114:SHV145 SRR114:SRR145 TBN114:TBN145 TLJ114:TLJ145 TVF114:TVF145 UFB114:UFB145 UOX114:UOX145 UYT114:UYT145 VIP114:VIP145 VSL114:VSL145 WCH114:WCH145 WMD114:WMD145 WVZ114:WVZ145 R65675:R65706 JN65652:JN65683 TJ65652:TJ65683 ADF65652:ADF65683 ANB65652:ANB65683 AWX65652:AWX65683 BGT65652:BGT65683 BQP65652:BQP65683 CAL65652:CAL65683 CKH65652:CKH65683 CUD65652:CUD65683 DDZ65652:DDZ65683 DNV65652:DNV65683 DXR65652:DXR65683 EHN65652:EHN65683 ERJ65652:ERJ65683 FBF65652:FBF65683 FLB65652:FLB65683 FUX65652:FUX65683 GET65652:GET65683 GOP65652:GOP65683 GYL65652:GYL65683 HIH65652:HIH65683 HSD65652:HSD65683 IBZ65652:IBZ65683 ILV65652:ILV65683 IVR65652:IVR65683 JFN65652:JFN65683 JPJ65652:JPJ65683 JZF65652:JZF65683 KJB65652:KJB65683 KSX65652:KSX65683 LCT65652:LCT65683 LMP65652:LMP65683 LWL65652:LWL65683 MGH65652:MGH65683 MQD65652:MQD65683 MZZ65652:MZZ65683 NJV65652:NJV65683 NTR65652:NTR65683 ODN65652:ODN65683 ONJ65652:ONJ65683 OXF65652:OXF65683 PHB65652:PHB65683 PQX65652:PQX65683 QAT65652:QAT65683 QKP65652:QKP65683 QUL65652:QUL65683 REH65652:REH65683 ROD65652:ROD65683 RXZ65652:RXZ65683 SHV65652:SHV65683 SRR65652:SRR65683 TBN65652:TBN65683 TLJ65652:TLJ65683 TVF65652:TVF65683 UFB65652:UFB65683 UOX65652:UOX65683 UYT65652:UYT65683 VIP65652:VIP65683 VSL65652:VSL65683 WCH65652:WCH65683 WMD65652:WMD65683 WVZ65652:WVZ65683 R131211:R131242 JN131188:JN131219 TJ131188:TJ131219 ADF131188:ADF131219 ANB131188:ANB131219 AWX131188:AWX131219 BGT131188:BGT131219 BQP131188:BQP131219 CAL131188:CAL131219 CKH131188:CKH131219 CUD131188:CUD131219 DDZ131188:DDZ131219 DNV131188:DNV131219 DXR131188:DXR131219 EHN131188:EHN131219 ERJ131188:ERJ131219 FBF131188:FBF131219 FLB131188:FLB131219 FUX131188:FUX131219 GET131188:GET131219 GOP131188:GOP131219 GYL131188:GYL131219 HIH131188:HIH131219 HSD131188:HSD131219 IBZ131188:IBZ131219 ILV131188:ILV131219 IVR131188:IVR131219 JFN131188:JFN131219 JPJ131188:JPJ131219 JZF131188:JZF131219 KJB131188:KJB131219 KSX131188:KSX131219 LCT131188:LCT131219 LMP131188:LMP131219 LWL131188:LWL131219 MGH131188:MGH131219 MQD131188:MQD131219 MZZ131188:MZZ131219 NJV131188:NJV131219 NTR131188:NTR131219 ODN131188:ODN131219 ONJ131188:ONJ131219 OXF131188:OXF131219 PHB131188:PHB131219 PQX131188:PQX131219 QAT131188:QAT131219 QKP131188:QKP131219 QUL131188:QUL131219 REH131188:REH131219 ROD131188:ROD131219 RXZ131188:RXZ131219 SHV131188:SHV131219 SRR131188:SRR131219 TBN131188:TBN131219 TLJ131188:TLJ131219 TVF131188:TVF131219 UFB131188:UFB131219 UOX131188:UOX131219 UYT131188:UYT131219 VIP131188:VIP131219 VSL131188:VSL131219 WCH131188:WCH131219 WMD131188:WMD131219 WVZ131188:WVZ131219 R196747:R196778 JN196724:JN196755 TJ196724:TJ196755 ADF196724:ADF196755 ANB196724:ANB196755 AWX196724:AWX196755 BGT196724:BGT196755 BQP196724:BQP196755 CAL196724:CAL196755 CKH196724:CKH196755 CUD196724:CUD196755 DDZ196724:DDZ196755 DNV196724:DNV196755 DXR196724:DXR196755 EHN196724:EHN196755 ERJ196724:ERJ196755 FBF196724:FBF196755 FLB196724:FLB196755 FUX196724:FUX196755 GET196724:GET196755 GOP196724:GOP196755 GYL196724:GYL196755 HIH196724:HIH196755 HSD196724:HSD196755 IBZ196724:IBZ196755 ILV196724:ILV196755 IVR196724:IVR196755 JFN196724:JFN196755 JPJ196724:JPJ196755 JZF196724:JZF196755 KJB196724:KJB196755 KSX196724:KSX196755 LCT196724:LCT196755 LMP196724:LMP196755 LWL196724:LWL196755 MGH196724:MGH196755 MQD196724:MQD196755 MZZ196724:MZZ196755 NJV196724:NJV196755 NTR196724:NTR196755 ODN196724:ODN196755 ONJ196724:ONJ196755 OXF196724:OXF196755 PHB196724:PHB196755 PQX196724:PQX196755 QAT196724:QAT196755 QKP196724:QKP196755 QUL196724:QUL196755 REH196724:REH196755 ROD196724:ROD196755 RXZ196724:RXZ196755 SHV196724:SHV196755 SRR196724:SRR196755 TBN196724:TBN196755 TLJ196724:TLJ196755 TVF196724:TVF196755 UFB196724:UFB196755 UOX196724:UOX196755 UYT196724:UYT196755 VIP196724:VIP196755 VSL196724:VSL196755 WCH196724:WCH196755 WMD196724:WMD196755 WVZ196724:WVZ196755 R262283:R262314 JN262260:JN262291 TJ262260:TJ262291 ADF262260:ADF262291 ANB262260:ANB262291 AWX262260:AWX262291 BGT262260:BGT262291 BQP262260:BQP262291 CAL262260:CAL262291 CKH262260:CKH262291 CUD262260:CUD262291 DDZ262260:DDZ262291 DNV262260:DNV262291 DXR262260:DXR262291 EHN262260:EHN262291 ERJ262260:ERJ262291 FBF262260:FBF262291 FLB262260:FLB262291 FUX262260:FUX262291 GET262260:GET262291 GOP262260:GOP262291 GYL262260:GYL262291 HIH262260:HIH262291 HSD262260:HSD262291 IBZ262260:IBZ262291 ILV262260:ILV262291 IVR262260:IVR262291 JFN262260:JFN262291 JPJ262260:JPJ262291 JZF262260:JZF262291 KJB262260:KJB262291 KSX262260:KSX262291 LCT262260:LCT262291 LMP262260:LMP262291 LWL262260:LWL262291 MGH262260:MGH262291 MQD262260:MQD262291 MZZ262260:MZZ262291 NJV262260:NJV262291 NTR262260:NTR262291 ODN262260:ODN262291 ONJ262260:ONJ262291 OXF262260:OXF262291 PHB262260:PHB262291 PQX262260:PQX262291 QAT262260:QAT262291 QKP262260:QKP262291 QUL262260:QUL262291 REH262260:REH262291 ROD262260:ROD262291 RXZ262260:RXZ262291 SHV262260:SHV262291 SRR262260:SRR262291 TBN262260:TBN262291 TLJ262260:TLJ262291 TVF262260:TVF262291 UFB262260:UFB262291 UOX262260:UOX262291 UYT262260:UYT262291 VIP262260:VIP262291 VSL262260:VSL262291 WCH262260:WCH262291 WMD262260:WMD262291 WVZ262260:WVZ262291 R327819:R327850 JN327796:JN327827 TJ327796:TJ327827 ADF327796:ADF327827 ANB327796:ANB327827 AWX327796:AWX327827 BGT327796:BGT327827 BQP327796:BQP327827 CAL327796:CAL327827 CKH327796:CKH327827 CUD327796:CUD327827 DDZ327796:DDZ327827 DNV327796:DNV327827 DXR327796:DXR327827 EHN327796:EHN327827 ERJ327796:ERJ327827 FBF327796:FBF327827 FLB327796:FLB327827 FUX327796:FUX327827 GET327796:GET327827 GOP327796:GOP327827 GYL327796:GYL327827 HIH327796:HIH327827 HSD327796:HSD327827 IBZ327796:IBZ327827 ILV327796:ILV327827 IVR327796:IVR327827 JFN327796:JFN327827 JPJ327796:JPJ327827 JZF327796:JZF327827 KJB327796:KJB327827 KSX327796:KSX327827 LCT327796:LCT327827 LMP327796:LMP327827 LWL327796:LWL327827 MGH327796:MGH327827 MQD327796:MQD327827 MZZ327796:MZZ327827 NJV327796:NJV327827 NTR327796:NTR327827 ODN327796:ODN327827 ONJ327796:ONJ327827 OXF327796:OXF327827 PHB327796:PHB327827 PQX327796:PQX327827 QAT327796:QAT327827 QKP327796:QKP327827 QUL327796:QUL327827 REH327796:REH327827 ROD327796:ROD327827 RXZ327796:RXZ327827 SHV327796:SHV327827 SRR327796:SRR327827 TBN327796:TBN327827 TLJ327796:TLJ327827 TVF327796:TVF327827 UFB327796:UFB327827 UOX327796:UOX327827 UYT327796:UYT327827 VIP327796:VIP327827 VSL327796:VSL327827 WCH327796:WCH327827 WMD327796:WMD327827 WVZ327796:WVZ327827 R393355:R393386 JN393332:JN393363 TJ393332:TJ393363 ADF393332:ADF393363 ANB393332:ANB393363 AWX393332:AWX393363 BGT393332:BGT393363 BQP393332:BQP393363 CAL393332:CAL393363 CKH393332:CKH393363 CUD393332:CUD393363 DDZ393332:DDZ393363 DNV393332:DNV393363 DXR393332:DXR393363 EHN393332:EHN393363 ERJ393332:ERJ393363 FBF393332:FBF393363 FLB393332:FLB393363 FUX393332:FUX393363 GET393332:GET393363 GOP393332:GOP393363 GYL393332:GYL393363 HIH393332:HIH393363 HSD393332:HSD393363 IBZ393332:IBZ393363 ILV393332:ILV393363 IVR393332:IVR393363 JFN393332:JFN393363 JPJ393332:JPJ393363 JZF393332:JZF393363 KJB393332:KJB393363 KSX393332:KSX393363 LCT393332:LCT393363 LMP393332:LMP393363 LWL393332:LWL393363 MGH393332:MGH393363 MQD393332:MQD393363 MZZ393332:MZZ393363 NJV393332:NJV393363 NTR393332:NTR393363 ODN393332:ODN393363 ONJ393332:ONJ393363 OXF393332:OXF393363 PHB393332:PHB393363 PQX393332:PQX393363 QAT393332:QAT393363 QKP393332:QKP393363 QUL393332:QUL393363 REH393332:REH393363 ROD393332:ROD393363 RXZ393332:RXZ393363 SHV393332:SHV393363 SRR393332:SRR393363 TBN393332:TBN393363 TLJ393332:TLJ393363 TVF393332:TVF393363 UFB393332:UFB393363 UOX393332:UOX393363 UYT393332:UYT393363 VIP393332:VIP393363 VSL393332:VSL393363 WCH393332:WCH393363 WMD393332:WMD393363 WVZ393332:WVZ393363 R458891:R458922 JN458868:JN458899 TJ458868:TJ458899 ADF458868:ADF458899 ANB458868:ANB458899 AWX458868:AWX458899 BGT458868:BGT458899 BQP458868:BQP458899 CAL458868:CAL458899 CKH458868:CKH458899 CUD458868:CUD458899 DDZ458868:DDZ458899 DNV458868:DNV458899 DXR458868:DXR458899 EHN458868:EHN458899 ERJ458868:ERJ458899 FBF458868:FBF458899 FLB458868:FLB458899 FUX458868:FUX458899 GET458868:GET458899 GOP458868:GOP458899 GYL458868:GYL458899 HIH458868:HIH458899 HSD458868:HSD458899 IBZ458868:IBZ458899 ILV458868:ILV458899 IVR458868:IVR458899 JFN458868:JFN458899 JPJ458868:JPJ458899 JZF458868:JZF458899 KJB458868:KJB458899 KSX458868:KSX458899 LCT458868:LCT458899 LMP458868:LMP458899 LWL458868:LWL458899 MGH458868:MGH458899 MQD458868:MQD458899 MZZ458868:MZZ458899 NJV458868:NJV458899 NTR458868:NTR458899 ODN458868:ODN458899 ONJ458868:ONJ458899 OXF458868:OXF458899 PHB458868:PHB458899 PQX458868:PQX458899 QAT458868:QAT458899 QKP458868:QKP458899 QUL458868:QUL458899 REH458868:REH458899 ROD458868:ROD458899 RXZ458868:RXZ458899 SHV458868:SHV458899 SRR458868:SRR458899 TBN458868:TBN458899 TLJ458868:TLJ458899 TVF458868:TVF458899 UFB458868:UFB458899 UOX458868:UOX458899 UYT458868:UYT458899 VIP458868:VIP458899 VSL458868:VSL458899 WCH458868:WCH458899 WMD458868:WMD458899 WVZ458868:WVZ458899 R524427:R524458 JN524404:JN524435 TJ524404:TJ524435 ADF524404:ADF524435 ANB524404:ANB524435 AWX524404:AWX524435 BGT524404:BGT524435 BQP524404:BQP524435 CAL524404:CAL524435 CKH524404:CKH524435 CUD524404:CUD524435 DDZ524404:DDZ524435 DNV524404:DNV524435 DXR524404:DXR524435 EHN524404:EHN524435 ERJ524404:ERJ524435 FBF524404:FBF524435 FLB524404:FLB524435 FUX524404:FUX524435 GET524404:GET524435 GOP524404:GOP524435 GYL524404:GYL524435 HIH524404:HIH524435 HSD524404:HSD524435 IBZ524404:IBZ524435 ILV524404:ILV524435 IVR524404:IVR524435 JFN524404:JFN524435 JPJ524404:JPJ524435 JZF524404:JZF524435 KJB524404:KJB524435 KSX524404:KSX524435 LCT524404:LCT524435 LMP524404:LMP524435 LWL524404:LWL524435 MGH524404:MGH524435 MQD524404:MQD524435 MZZ524404:MZZ524435 NJV524404:NJV524435 NTR524404:NTR524435 ODN524404:ODN524435 ONJ524404:ONJ524435 OXF524404:OXF524435 PHB524404:PHB524435 PQX524404:PQX524435 QAT524404:QAT524435 QKP524404:QKP524435 QUL524404:QUL524435 REH524404:REH524435 ROD524404:ROD524435 RXZ524404:RXZ524435 SHV524404:SHV524435 SRR524404:SRR524435 TBN524404:TBN524435 TLJ524404:TLJ524435 TVF524404:TVF524435 UFB524404:UFB524435 UOX524404:UOX524435 UYT524404:UYT524435 VIP524404:VIP524435 VSL524404:VSL524435 WCH524404:WCH524435 WMD524404:WMD524435 WVZ524404:WVZ524435 R589963:R589994 JN589940:JN589971 TJ589940:TJ589971 ADF589940:ADF589971 ANB589940:ANB589971 AWX589940:AWX589971 BGT589940:BGT589971 BQP589940:BQP589971 CAL589940:CAL589971 CKH589940:CKH589971 CUD589940:CUD589971 DDZ589940:DDZ589971 DNV589940:DNV589971 DXR589940:DXR589971 EHN589940:EHN589971 ERJ589940:ERJ589971 FBF589940:FBF589971 FLB589940:FLB589971 FUX589940:FUX589971 GET589940:GET589971 GOP589940:GOP589971 GYL589940:GYL589971 HIH589940:HIH589971 HSD589940:HSD589971 IBZ589940:IBZ589971 ILV589940:ILV589971 IVR589940:IVR589971 JFN589940:JFN589971 JPJ589940:JPJ589971 JZF589940:JZF589971 KJB589940:KJB589971 KSX589940:KSX589971 LCT589940:LCT589971 LMP589940:LMP589971 LWL589940:LWL589971 MGH589940:MGH589971 MQD589940:MQD589971 MZZ589940:MZZ589971 NJV589940:NJV589971 NTR589940:NTR589971 ODN589940:ODN589971 ONJ589940:ONJ589971 OXF589940:OXF589971 PHB589940:PHB589971 PQX589940:PQX589971 QAT589940:QAT589971 QKP589940:QKP589971 QUL589940:QUL589971 REH589940:REH589971 ROD589940:ROD589971 RXZ589940:RXZ589971 SHV589940:SHV589971 SRR589940:SRR589971 TBN589940:TBN589971 TLJ589940:TLJ589971 TVF589940:TVF589971 UFB589940:UFB589971 UOX589940:UOX589971 UYT589940:UYT589971 VIP589940:VIP589971 VSL589940:VSL589971 WCH589940:WCH589971 WMD589940:WMD589971 WVZ589940:WVZ589971 R655499:R655530 JN655476:JN655507 TJ655476:TJ655507 ADF655476:ADF655507 ANB655476:ANB655507 AWX655476:AWX655507 BGT655476:BGT655507 BQP655476:BQP655507 CAL655476:CAL655507 CKH655476:CKH655507 CUD655476:CUD655507 DDZ655476:DDZ655507 DNV655476:DNV655507 DXR655476:DXR655507 EHN655476:EHN655507 ERJ655476:ERJ655507 FBF655476:FBF655507 FLB655476:FLB655507 FUX655476:FUX655507 GET655476:GET655507 GOP655476:GOP655507 GYL655476:GYL655507 HIH655476:HIH655507 HSD655476:HSD655507 IBZ655476:IBZ655507 ILV655476:ILV655507 IVR655476:IVR655507 JFN655476:JFN655507 JPJ655476:JPJ655507 JZF655476:JZF655507 KJB655476:KJB655507 KSX655476:KSX655507 LCT655476:LCT655507 LMP655476:LMP655507 LWL655476:LWL655507 MGH655476:MGH655507 MQD655476:MQD655507 MZZ655476:MZZ655507 NJV655476:NJV655507 NTR655476:NTR655507 ODN655476:ODN655507 ONJ655476:ONJ655507 OXF655476:OXF655507 PHB655476:PHB655507 PQX655476:PQX655507 QAT655476:QAT655507 QKP655476:QKP655507 QUL655476:QUL655507 REH655476:REH655507 ROD655476:ROD655507 RXZ655476:RXZ655507 SHV655476:SHV655507 SRR655476:SRR655507 TBN655476:TBN655507 TLJ655476:TLJ655507 TVF655476:TVF655507 UFB655476:UFB655507 UOX655476:UOX655507 UYT655476:UYT655507 VIP655476:VIP655507 VSL655476:VSL655507 WCH655476:WCH655507 WMD655476:WMD655507 WVZ655476:WVZ655507 R721035:R721066 JN721012:JN721043 TJ721012:TJ721043 ADF721012:ADF721043 ANB721012:ANB721043 AWX721012:AWX721043 BGT721012:BGT721043 BQP721012:BQP721043 CAL721012:CAL721043 CKH721012:CKH721043 CUD721012:CUD721043 DDZ721012:DDZ721043 DNV721012:DNV721043 DXR721012:DXR721043 EHN721012:EHN721043 ERJ721012:ERJ721043 FBF721012:FBF721043 FLB721012:FLB721043 FUX721012:FUX721043 GET721012:GET721043 GOP721012:GOP721043 GYL721012:GYL721043 HIH721012:HIH721043 HSD721012:HSD721043 IBZ721012:IBZ721043 ILV721012:ILV721043 IVR721012:IVR721043 JFN721012:JFN721043 JPJ721012:JPJ721043 JZF721012:JZF721043 KJB721012:KJB721043 KSX721012:KSX721043 LCT721012:LCT721043 LMP721012:LMP721043 LWL721012:LWL721043 MGH721012:MGH721043 MQD721012:MQD721043 MZZ721012:MZZ721043 NJV721012:NJV721043 NTR721012:NTR721043 ODN721012:ODN721043 ONJ721012:ONJ721043 OXF721012:OXF721043 PHB721012:PHB721043 PQX721012:PQX721043 QAT721012:QAT721043 QKP721012:QKP721043 QUL721012:QUL721043 REH721012:REH721043 ROD721012:ROD721043 RXZ721012:RXZ721043 SHV721012:SHV721043 SRR721012:SRR721043 TBN721012:TBN721043 TLJ721012:TLJ721043 TVF721012:TVF721043 UFB721012:UFB721043 UOX721012:UOX721043 UYT721012:UYT721043 VIP721012:VIP721043 VSL721012:VSL721043 WCH721012:WCH721043 WMD721012:WMD721043 WVZ721012:WVZ721043 R786571:R786602 JN786548:JN786579 TJ786548:TJ786579 ADF786548:ADF786579 ANB786548:ANB786579 AWX786548:AWX786579 BGT786548:BGT786579 BQP786548:BQP786579 CAL786548:CAL786579 CKH786548:CKH786579 CUD786548:CUD786579 DDZ786548:DDZ786579 DNV786548:DNV786579 DXR786548:DXR786579 EHN786548:EHN786579 ERJ786548:ERJ786579 FBF786548:FBF786579 FLB786548:FLB786579 FUX786548:FUX786579 GET786548:GET786579 GOP786548:GOP786579 GYL786548:GYL786579 HIH786548:HIH786579 HSD786548:HSD786579 IBZ786548:IBZ786579 ILV786548:ILV786579 IVR786548:IVR786579 JFN786548:JFN786579 JPJ786548:JPJ786579 JZF786548:JZF786579 KJB786548:KJB786579 KSX786548:KSX786579 LCT786548:LCT786579 LMP786548:LMP786579 LWL786548:LWL786579 MGH786548:MGH786579 MQD786548:MQD786579 MZZ786548:MZZ786579 NJV786548:NJV786579 NTR786548:NTR786579 ODN786548:ODN786579 ONJ786548:ONJ786579 OXF786548:OXF786579 PHB786548:PHB786579 PQX786548:PQX786579 QAT786548:QAT786579 QKP786548:QKP786579 QUL786548:QUL786579 REH786548:REH786579 ROD786548:ROD786579 RXZ786548:RXZ786579 SHV786548:SHV786579 SRR786548:SRR786579 TBN786548:TBN786579 TLJ786548:TLJ786579 TVF786548:TVF786579 UFB786548:UFB786579 UOX786548:UOX786579 UYT786548:UYT786579 VIP786548:VIP786579 VSL786548:VSL786579 WCH786548:WCH786579 WMD786548:WMD786579 WVZ786548:WVZ786579 R852107:R852138 JN852084:JN852115 TJ852084:TJ852115 ADF852084:ADF852115 ANB852084:ANB852115 AWX852084:AWX852115 BGT852084:BGT852115 BQP852084:BQP852115 CAL852084:CAL852115 CKH852084:CKH852115 CUD852084:CUD852115 DDZ852084:DDZ852115 DNV852084:DNV852115 DXR852084:DXR852115 EHN852084:EHN852115 ERJ852084:ERJ852115 FBF852084:FBF852115 FLB852084:FLB852115 FUX852084:FUX852115 GET852084:GET852115 GOP852084:GOP852115 GYL852084:GYL852115 HIH852084:HIH852115 HSD852084:HSD852115 IBZ852084:IBZ852115 ILV852084:ILV852115 IVR852084:IVR852115 JFN852084:JFN852115 JPJ852084:JPJ852115 JZF852084:JZF852115 KJB852084:KJB852115 KSX852084:KSX852115 LCT852084:LCT852115 LMP852084:LMP852115 LWL852084:LWL852115 MGH852084:MGH852115 MQD852084:MQD852115 MZZ852084:MZZ852115 NJV852084:NJV852115 NTR852084:NTR852115 ODN852084:ODN852115 ONJ852084:ONJ852115 OXF852084:OXF852115 PHB852084:PHB852115 PQX852084:PQX852115 QAT852084:QAT852115 QKP852084:QKP852115 QUL852084:QUL852115 REH852084:REH852115 ROD852084:ROD852115 RXZ852084:RXZ852115 SHV852084:SHV852115 SRR852084:SRR852115 TBN852084:TBN852115 TLJ852084:TLJ852115 TVF852084:TVF852115 UFB852084:UFB852115 UOX852084:UOX852115 UYT852084:UYT852115 VIP852084:VIP852115 VSL852084:VSL852115 WCH852084:WCH852115 WMD852084:WMD852115 WVZ852084:WVZ852115 R917643:R917674 JN917620:JN917651 TJ917620:TJ917651 ADF917620:ADF917651 ANB917620:ANB917651 AWX917620:AWX917651 BGT917620:BGT917651 BQP917620:BQP917651 CAL917620:CAL917651 CKH917620:CKH917651 CUD917620:CUD917651 DDZ917620:DDZ917651 DNV917620:DNV917651 DXR917620:DXR917651 EHN917620:EHN917651 ERJ917620:ERJ917651 FBF917620:FBF917651 FLB917620:FLB917651 FUX917620:FUX917651 GET917620:GET917651 GOP917620:GOP917651 GYL917620:GYL917651 HIH917620:HIH917651 HSD917620:HSD917651 IBZ917620:IBZ917651 ILV917620:ILV917651 IVR917620:IVR917651 JFN917620:JFN917651 JPJ917620:JPJ917651 JZF917620:JZF917651 KJB917620:KJB917651 KSX917620:KSX917651 LCT917620:LCT917651 LMP917620:LMP917651 LWL917620:LWL917651 MGH917620:MGH917651 MQD917620:MQD917651 MZZ917620:MZZ917651 NJV917620:NJV917651 NTR917620:NTR917651 ODN917620:ODN917651 ONJ917620:ONJ917651 OXF917620:OXF917651 PHB917620:PHB917651 PQX917620:PQX917651 QAT917620:QAT917651 QKP917620:QKP917651 QUL917620:QUL917651 REH917620:REH917651 ROD917620:ROD917651 RXZ917620:RXZ917651 SHV917620:SHV917651 SRR917620:SRR917651 TBN917620:TBN917651 TLJ917620:TLJ917651 TVF917620:TVF917651 UFB917620:UFB917651 UOX917620:UOX917651 UYT917620:UYT917651 VIP917620:VIP917651 VSL917620:VSL917651 WCH917620:WCH917651 WMD917620:WMD917651 WVZ917620:WVZ917651 R983179:R983210 JN983156:JN983187 TJ983156:TJ983187 ADF983156:ADF983187 ANB983156:ANB983187 AWX983156:AWX983187 BGT983156:BGT983187 BQP983156:BQP983187 CAL983156:CAL983187 CKH983156:CKH983187 CUD983156:CUD983187 DDZ983156:DDZ983187 DNV983156:DNV983187 DXR983156:DXR983187 EHN983156:EHN983187 ERJ983156:ERJ983187 FBF983156:FBF983187 FLB983156:FLB983187 FUX983156:FUX983187 GET983156:GET983187 GOP983156:GOP983187 GYL983156:GYL983187 HIH983156:HIH983187 HSD983156:HSD983187 IBZ983156:IBZ983187 ILV983156:ILV983187 IVR983156:IVR983187 JFN983156:JFN983187 JPJ983156:JPJ983187 JZF983156:JZF983187 KJB983156:KJB983187 KSX983156:KSX983187 LCT983156:LCT983187 LMP983156:LMP983187 LWL983156:LWL983187 MGH983156:MGH983187 MQD983156:MQD983187 MZZ983156:MZZ983187 NJV983156:NJV983187 NTR983156:NTR983187 ODN983156:ODN983187 ONJ983156:ONJ983187 OXF983156:OXF983187 PHB983156:PHB983187 PQX983156:PQX983187 QAT983156:QAT983187 QKP983156:QKP983187 QUL983156:QUL983187 REH983156:REH983187 ROD983156:ROD983187 RXZ983156:RXZ983187 SHV983156:SHV983187 SRR983156:SRR983187 TBN983156:TBN983187 TLJ983156:TLJ983187 TVF983156:TVF983187 UFB983156:UFB983187 UOX983156:UOX983187 UYT983156:UYT983187 VIP983156:VIP983187 VSL983156:VSL983187 WCH983156:WCH983187 WMD983156:WMD983187 WVZ983156:WVZ983187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R65708:R65709 JN65685:JN65686 TJ65685:TJ65686 ADF65685:ADF65686 ANB65685:ANB65686 AWX65685:AWX65686 BGT65685:BGT65686 BQP65685:BQP65686 CAL65685:CAL65686 CKH65685:CKH65686 CUD65685:CUD65686 DDZ65685:DDZ65686 DNV65685:DNV65686 DXR65685:DXR65686 EHN65685:EHN65686 ERJ65685:ERJ65686 FBF65685:FBF65686 FLB65685:FLB65686 FUX65685:FUX65686 GET65685:GET65686 GOP65685:GOP65686 GYL65685:GYL65686 HIH65685:HIH65686 HSD65685:HSD65686 IBZ65685:IBZ65686 ILV65685:ILV65686 IVR65685:IVR65686 JFN65685:JFN65686 JPJ65685:JPJ65686 JZF65685:JZF65686 KJB65685:KJB65686 KSX65685:KSX65686 LCT65685:LCT65686 LMP65685:LMP65686 LWL65685:LWL65686 MGH65685:MGH65686 MQD65685:MQD65686 MZZ65685:MZZ65686 NJV65685:NJV65686 NTR65685:NTR65686 ODN65685:ODN65686 ONJ65685:ONJ65686 OXF65685:OXF65686 PHB65685:PHB65686 PQX65685:PQX65686 QAT65685:QAT65686 QKP65685:QKP65686 QUL65685:QUL65686 REH65685:REH65686 ROD65685:ROD65686 RXZ65685:RXZ65686 SHV65685:SHV65686 SRR65685:SRR65686 TBN65685:TBN65686 TLJ65685:TLJ65686 TVF65685:TVF65686 UFB65685:UFB65686 UOX65685:UOX65686 UYT65685:UYT65686 VIP65685:VIP65686 VSL65685:VSL65686 WCH65685:WCH65686 WMD65685:WMD65686 WVZ65685:WVZ65686 R131244:R131245 JN131221:JN131222 TJ131221:TJ131222 ADF131221:ADF131222 ANB131221:ANB131222 AWX131221:AWX131222 BGT131221:BGT131222 BQP131221:BQP131222 CAL131221:CAL131222 CKH131221:CKH131222 CUD131221:CUD131222 DDZ131221:DDZ131222 DNV131221:DNV131222 DXR131221:DXR131222 EHN131221:EHN131222 ERJ131221:ERJ131222 FBF131221:FBF131222 FLB131221:FLB131222 FUX131221:FUX131222 GET131221:GET131222 GOP131221:GOP131222 GYL131221:GYL131222 HIH131221:HIH131222 HSD131221:HSD131222 IBZ131221:IBZ131222 ILV131221:ILV131222 IVR131221:IVR131222 JFN131221:JFN131222 JPJ131221:JPJ131222 JZF131221:JZF131222 KJB131221:KJB131222 KSX131221:KSX131222 LCT131221:LCT131222 LMP131221:LMP131222 LWL131221:LWL131222 MGH131221:MGH131222 MQD131221:MQD131222 MZZ131221:MZZ131222 NJV131221:NJV131222 NTR131221:NTR131222 ODN131221:ODN131222 ONJ131221:ONJ131222 OXF131221:OXF131222 PHB131221:PHB131222 PQX131221:PQX131222 QAT131221:QAT131222 QKP131221:QKP131222 QUL131221:QUL131222 REH131221:REH131222 ROD131221:ROD131222 RXZ131221:RXZ131222 SHV131221:SHV131222 SRR131221:SRR131222 TBN131221:TBN131222 TLJ131221:TLJ131222 TVF131221:TVF131222 UFB131221:UFB131222 UOX131221:UOX131222 UYT131221:UYT131222 VIP131221:VIP131222 VSL131221:VSL131222 WCH131221:WCH131222 WMD131221:WMD131222 WVZ131221:WVZ131222 R196780:R196781 JN196757:JN196758 TJ196757:TJ196758 ADF196757:ADF196758 ANB196757:ANB196758 AWX196757:AWX196758 BGT196757:BGT196758 BQP196757:BQP196758 CAL196757:CAL196758 CKH196757:CKH196758 CUD196757:CUD196758 DDZ196757:DDZ196758 DNV196757:DNV196758 DXR196757:DXR196758 EHN196757:EHN196758 ERJ196757:ERJ196758 FBF196757:FBF196758 FLB196757:FLB196758 FUX196757:FUX196758 GET196757:GET196758 GOP196757:GOP196758 GYL196757:GYL196758 HIH196757:HIH196758 HSD196757:HSD196758 IBZ196757:IBZ196758 ILV196757:ILV196758 IVR196757:IVR196758 JFN196757:JFN196758 JPJ196757:JPJ196758 JZF196757:JZF196758 KJB196757:KJB196758 KSX196757:KSX196758 LCT196757:LCT196758 LMP196757:LMP196758 LWL196757:LWL196758 MGH196757:MGH196758 MQD196757:MQD196758 MZZ196757:MZZ196758 NJV196757:NJV196758 NTR196757:NTR196758 ODN196757:ODN196758 ONJ196757:ONJ196758 OXF196757:OXF196758 PHB196757:PHB196758 PQX196757:PQX196758 QAT196757:QAT196758 QKP196757:QKP196758 QUL196757:QUL196758 REH196757:REH196758 ROD196757:ROD196758 RXZ196757:RXZ196758 SHV196757:SHV196758 SRR196757:SRR196758 TBN196757:TBN196758 TLJ196757:TLJ196758 TVF196757:TVF196758 UFB196757:UFB196758 UOX196757:UOX196758 UYT196757:UYT196758 VIP196757:VIP196758 VSL196757:VSL196758 WCH196757:WCH196758 WMD196757:WMD196758 WVZ196757:WVZ196758 R262316:R262317 JN262293:JN262294 TJ262293:TJ262294 ADF262293:ADF262294 ANB262293:ANB262294 AWX262293:AWX262294 BGT262293:BGT262294 BQP262293:BQP262294 CAL262293:CAL262294 CKH262293:CKH262294 CUD262293:CUD262294 DDZ262293:DDZ262294 DNV262293:DNV262294 DXR262293:DXR262294 EHN262293:EHN262294 ERJ262293:ERJ262294 FBF262293:FBF262294 FLB262293:FLB262294 FUX262293:FUX262294 GET262293:GET262294 GOP262293:GOP262294 GYL262293:GYL262294 HIH262293:HIH262294 HSD262293:HSD262294 IBZ262293:IBZ262294 ILV262293:ILV262294 IVR262293:IVR262294 JFN262293:JFN262294 JPJ262293:JPJ262294 JZF262293:JZF262294 KJB262293:KJB262294 KSX262293:KSX262294 LCT262293:LCT262294 LMP262293:LMP262294 LWL262293:LWL262294 MGH262293:MGH262294 MQD262293:MQD262294 MZZ262293:MZZ262294 NJV262293:NJV262294 NTR262293:NTR262294 ODN262293:ODN262294 ONJ262293:ONJ262294 OXF262293:OXF262294 PHB262293:PHB262294 PQX262293:PQX262294 QAT262293:QAT262294 QKP262293:QKP262294 QUL262293:QUL262294 REH262293:REH262294 ROD262293:ROD262294 RXZ262293:RXZ262294 SHV262293:SHV262294 SRR262293:SRR262294 TBN262293:TBN262294 TLJ262293:TLJ262294 TVF262293:TVF262294 UFB262293:UFB262294 UOX262293:UOX262294 UYT262293:UYT262294 VIP262293:VIP262294 VSL262293:VSL262294 WCH262293:WCH262294 WMD262293:WMD262294 WVZ262293:WVZ262294 R327852:R327853 JN327829:JN327830 TJ327829:TJ327830 ADF327829:ADF327830 ANB327829:ANB327830 AWX327829:AWX327830 BGT327829:BGT327830 BQP327829:BQP327830 CAL327829:CAL327830 CKH327829:CKH327830 CUD327829:CUD327830 DDZ327829:DDZ327830 DNV327829:DNV327830 DXR327829:DXR327830 EHN327829:EHN327830 ERJ327829:ERJ327830 FBF327829:FBF327830 FLB327829:FLB327830 FUX327829:FUX327830 GET327829:GET327830 GOP327829:GOP327830 GYL327829:GYL327830 HIH327829:HIH327830 HSD327829:HSD327830 IBZ327829:IBZ327830 ILV327829:ILV327830 IVR327829:IVR327830 JFN327829:JFN327830 JPJ327829:JPJ327830 JZF327829:JZF327830 KJB327829:KJB327830 KSX327829:KSX327830 LCT327829:LCT327830 LMP327829:LMP327830 LWL327829:LWL327830 MGH327829:MGH327830 MQD327829:MQD327830 MZZ327829:MZZ327830 NJV327829:NJV327830 NTR327829:NTR327830 ODN327829:ODN327830 ONJ327829:ONJ327830 OXF327829:OXF327830 PHB327829:PHB327830 PQX327829:PQX327830 QAT327829:QAT327830 QKP327829:QKP327830 QUL327829:QUL327830 REH327829:REH327830 ROD327829:ROD327830 RXZ327829:RXZ327830 SHV327829:SHV327830 SRR327829:SRR327830 TBN327829:TBN327830 TLJ327829:TLJ327830 TVF327829:TVF327830 UFB327829:UFB327830 UOX327829:UOX327830 UYT327829:UYT327830 VIP327829:VIP327830 VSL327829:VSL327830 WCH327829:WCH327830 WMD327829:WMD327830 WVZ327829:WVZ327830 R393388:R393389 JN393365:JN393366 TJ393365:TJ393366 ADF393365:ADF393366 ANB393365:ANB393366 AWX393365:AWX393366 BGT393365:BGT393366 BQP393365:BQP393366 CAL393365:CAL393366 CKH393365:CKH393366 CUD393365:CUD393366 DDZ393365:DDZ393366 DNV393365:DNV393366 DXR393365:DXR393366 EHN393365:EHN393366 ERJ393365:ERJ393366 FBF393365:FBF393366 FLB393365:FLB393366 FUX393365:FUX393366 GET393365:GET393366 GOP393365:GOP393366 GYL393365:GYL393366 HIH393365:HIH393366 HSD393365:HSD393366 IBZ393365:IBZ393366 ILV393365:ILV393366 IVR393365:IVR393366 JFN393365:JFN393366 JPJ393365:JPJ393366 JZF393365:JZF393366 KJB393365:KJB393366 KSX393365:KSX393366 LCT393365:LCT393366 LMP393365:LMP393366 LWL393365:LWL393366 MGH393365:MGH393366 MQD393365:MQD393366 MZZ393365:MZZ393366 NJV393365:NJV393366 NTR393365:NTR393366 ODN393365:ODN393366 ONJ393365:ONJ393366 OXF393365:OXF393366 PHB393365:PHB393366 PQX393365:PQX393366 QAT393365:QAT393366 QKP393365:QKP393366 QUL393365:QUL393366 REH393365:REH393366 ROD393365:ROD393366 RXZ393365:RXZ393366 SHV393365:SHV393366 SRR393365:SRR393366 TBN393365:TBN393366 TLJ393365:TLJ393366 TVF393365:TVF393366 UFB393365:UFB393366 UOX393365:UOX393366 UYT393365:UYT393366 VIP393365:VIP393366 VSL393365:VSL393366 WCH393365:WCH393366 WMD393365:WMD393366 WVZ393365:WVZ393366 R458924:R458925 JN458901:JN458902 TJ458901:TJ458902 ADF458901:ADF458902 ANB458901:ANB458902 AWX458901:AWX458902 BGT458901:BGT458902 BQP458901:BQP458902 CAL458901:CAL458902 CKH458901:CKH458902 CUD458901:CUD458902 DDZ458901:DDZ458902 DNV458901:DNV458902 DXR458901:DXR458902 EHN458901:EHN458902 ERJ458901:ERJ458902 FBF458901:FBF458902 FLB458901:FLB458902 FUX458901:FUX458902 GET458901:GET458902 GOP458901:GOP458902 GYL458901:GYL458902 HIH458901:HIH458902 HSD458901:HSD458902 IBZ458901:IBZ458902 ILV458901:ILV458902 IVR458901:IVR458902 JFN458901:JFN458902 JPJ458901:JPJ458902 JZF458901:JZF458902 KJB458901:KJB458902 KSX458901:KSX458902 LCT458901:LCT458902 LMP458901:LMP458902 LWL458901:LWL458902 MGH458901:MGH458902 MQD458901:MQD458902 MZZ458901:MZZ458902 NJV458901:NJV458902 NTR458901:NTR458902 ODN458901:ODN458902 ONJ458901:ONJ458902 OXF458901:OXF458902 PHB458901:PHB458902 PQX458901:PQX458902 QAT458901:QAT458902 QKP458901:QKP458902 QUL458901:QUL458902 REH458901:REH458902 ROD458901:ROD458902 RXZ458901:RXZ458902 SHV458901:SHV458902 SRR458901:SRR458902 TBN458901:TBN458902 TLJ458901:TLJ458902 TVF458901:TVF458902 UFB458901:UFB458902 UOX458901:UOX458902 UYT458901:UYT458902 VIP458901:VIP458902 VSL458901:VSL458902 WCH458901:WCH458902 WMD458901:WMD458902 WVZ458901:WVZ458902 R524460:R524461 JN524437:JN524438 TJ524437:TJ524438 ADF524437:ADF524438 ANB524437:ANB524438 AWX524437:AWX524438 BGT524437:BGT524438 BQP524437:BQP524438 CAL524437:CAL524438 CKH524437:CKH524438 CUD524437:CUD524438 DDZ524437:DDZ524438 DNV524437:DNV524438 DXR524437:DXR524438 EHN524437:EHN524438 ERJ524437:ERJ524438 FBF524437:FBF524438 FLB524437:FLB524438 FUX524437:FUX524438 GET524437:GET524438 GOP524437:GOP524438 GYL524437:GYL524438 HIH524437:HIH524438 HSD524437:HSD524438 IBZ524437:IBZ524438 ILV524437:ILV524438 IVR524437:IVR524438 JFN524437:JFN524438 JPJ524437:JPJ524438 JZF524437:JZF524438 KJB524437:KJB524438 KSX524437:KSX524438 LCT524437:LCT524438 LMP524437:LMP524438 LWL524437:LWL524438 MGH524437:MGH524438 MQD524437:MQD524438 MZZ524437:MZZ524438 NJV524437:NJV524438 NTR524437:NTR524438 ODN524437:ODN524438 ONJ524437:ONJ524438 OXF524437:OXF524438 PHB524437:PHB524438 PQX524437:PQX524438 QAT524437:QAT524438 QKP524437:QKP524438 QUL524437:QUL524438 REH524437:REH524438 ROD524437:ROD524438 RXZ524437:RXZ524438 SHV524437:SHV524438 SRR524437:SRR524438 TBN524437:TBN524438 TLJ524437:TLJ524438 TVF524437:TVF524438 UFB524437:UFB524438 UOX524437:UOX524438 UYT524437:UYT524438 VIP524437:VIP524438 VSL524437:VSL524438 WCH524437:WCH524438 WMD524437:WMD524438 WVZ524437:WVZ524438 R589996:R589997 JN589973:JN589974 TJ589973:TJ589974 ADF589973:ADF589974 ANB589973:ANB589974 AWX589973:AWX589974 BGT589973:BGT589974 BQP589973:BQP589974 CAL589973:CAL589974 CKH589973:CKH589974 CUD589973:CUD589974 DDZ589973:DDZ589974 DNV589973:DNV589974 DXR589973:DXR589974 EHN589973:EHN589974 ERJ589973:ERJ589974 FBF589973:FBF589974 FLB589973:FLB589974 FUX589973:FUX589974 GET589973:GET589974 GOP589973:GOP589974 GYL589973:GYL589974 HIH589973:HIH589974 HSD589973:HSD589974 IBZ589973:IBZ589974 ILV589973:ILV589974 IVR589973:IVR589974 JFN589973:JFN589974 JPJ589973:JPJ589974 JZF589973:JZF589974 KJB589973:KJB589974 KSX589973:KSX589974 LCT589973:LCT589974 LMP589973:LMP589974 LWL589973:LWL589974 MGH589973:MGH589974 MQD589973:MQD589974 MZZ589973:MZZ589974 NJV589973:NJV589974 NTR589973:NTR589974 ODN589973:ODN589974 ONJ589973:ONJ589974 OXF589973:OXF589974 PHB589973:PHB589974 PQX589973:PQX589974 QAT589973:QAT589974 QKP589973:QKP589974 QUL589973:QUL589974 REH589973:REH589974 ROD589973:ROD589974 RXZ589973:RXZ589974 SHV589973:SHV589974 SRR589973:SRR589974 TBN589973:TBN589974 TLJ589973:TLJ589974 TVF589973:TVF589974 UFB589973:UFB589974 UOX589973:UOX589974 UYT589973:UYT589974 VIP589973:VIP589974 VSL589973:VSL589974 WCH589973:WCH589974 WMD589973:WMD589974 WVZ589973:WVZ589974 R655532:R655533 JN655509:JN655510 TJ655509:TJ655510 ADF655509:ADF655510 ANB655509:ANB655510 AWX655509:AWX655510 BGT655509:BGT655510 BQP655509:BQP655510 CAL655509:CAL655510 CKH655509:CKH655510 CUD655509:CUD655510 DDZ655509:DDZ655510 DNV655509:DNV655510 DXR655509:DXR655510 EHN655509:EHN655510 ERJ655509:ERJ655510 FBF655509:FBF655510 FLB655509:FLB655510 FUX655509:FUX655510 GET655509:GET655510 GOP655509:GOP655510 GYL655509:GYL655510 HIH655509:HIH655510 HSD655509:HSD655510 IBZ655509:IBZ655510 ILV655509:ILV655510 IVR655509:IVR655510 JFN655509:JFN655510 JPJ655509:JPJ655510 JZF655509:JZF655510 KJB655509:KJB655510 KSX655509:KSX655510 LCT655509:LCT655510 LMP655509:LMP655510 LWL655509:LWL655510 MGH655509:MGH655510 MQD655509:MQD655510 MZZ655509:MZZ655510 NJV655509:NJV655510 NTR655509:NTR655510 ODN655509:ODN655510 ONJ655509:ONJ655510 OXF655509:OXF655510 PHB655509:PHB655510 PQX655509:PQX655510 QAT655509:QAT655510 QKP655509:QKP655510 QUL655509:QUL655510 REH655509:REH655510 ROD655509:ROD655510 RXZ655509:RXZ655510 SHV655509:SHV655510 SRR655509:SRR655510 TBN655509:TBN655510 TLJ655509:TLJ655510 TVF655509:TVF655510 UFB655509:UFB655510 UOX655509:UOX655510 UYT655509:UYT655510 VIP655509:VIP655510 VSL655509:VSL655510 WCH655509:WCH655510 WMD655509:WMD655510 WVZ655509:WVZ655510 R721068:R721069 JN721045:JN721046 TJ721045:TJ721046 ADF721045:ADF721046 ANB721045:ANB721046 AWX721045:AWX721046 BGT721045:BGT721046 BQP721045:BQP721046 CAL721045:CAL721046 CKH721045:CKH721046 CUD721045:CUD721046 DDZ721045:DDZ721046 DNV721045:DNV721046 DXR721045:DXR721046 EHN721045:EHN721046 ERJ721045:ERJ721046 FBF721045:FBF721046 FLB721045:FLB721046 FUX721045:FUX721046 GET721045:GET721046 GOP721045:GOP721046 GYL721045:GYL721046 HIH721045:HIH721046 HSD721045:HSD721046 IBZ721045:IBZ721046 ILV721045:ILV721046 IVR721045:IVR721046 JFN721045:JFN721046 JPJ721045:JPJ721046 JZF721045:JZF721046 KJB721045:KJB721046 KSX721045:KSX721046 LCT721045:LCT721046 LMP721045:LMP721046 LWL721045:LWL721046 MGH721045:MGH721046 MQD721045:MQD721046 MZZ721045:MZZ721046 NJV721045:NJV721046 NTR721045:NTR721046 ODN721045:ODN721046 ONJ721045:ONJ721046 OXF721045:OXF721046 PHB721045:PHB721046 PQX721045:PQX721046 QAT721045:QAT721046 QKP721045:QKP721046 QUL721045:QUL721046 REH721045:REH721046 ROD721045:ROD721046 RXZ721045:RXZ721046 SHV721045:SHV721046 SRR721045:SRR721046 TBN721045:TBN721046 TLJ721045:TLJ721046 TVF721045:TVF721046 UFB721045:UFB721046 UOX721045:UOX721046 UYT721045:UYT721046 VIP721045:VIP721046 VSL721045:VSL721046 WCH721045:WCH721046 WMD721045:WMD721046 WVZ721045:WVZ721046 R786604:R786605 JN786581:JN786582 TJ786581:TJ786582 ADF786581:ADF786582 ANB786581:ANB786582 AWX786581:AWX786582 BGT786581:BGT786582 BQP786581:BQP786582 CAL786581:CAL786582 CKH786581:CKH786582 CUD786581:CUD786582 DDZ786581:DDZ786582 DNV786581:DNV786582 DXR786581:DXR786582 EHN786581:EHN786582 ERJ786581:ERJ786582 FBF786581:FBF786582 FLB786581:FLB786582 FUX786581:FUX786582 GET786581:GET786582 GOP786581:GOP786582 GYL786581:GYL786582 HIH786581:HIH786582 HSD786581:HSD786582 IBZ786581:IBZ786582 ILV786581:ILV786582 IVR786581:IVR786582 JFN786581:JFN786582 JPJ786581:JPJ786582 JZF786581:JZF786582 KJB786581:KJB786582 KSX786581:KSX786582 LCT786581:LCT786582 LMP786581:LMP786582 LWL786581:LWL786582 MGH786581:MGH786582 MQD786581:MQD786582 MZZ786581:MZZ786582 NJV786581:NJV786582 NTR786581:NTR786582 ODN786581:ODN786582 ONJ786581:ONJ786582 OXF786581:OXF786582 PHB786581:PHB786582 PQX786581:PQX786582 QAT786581:QAT786582 QKP786581:QKP786582 QUL786581:QUL786582 REH786581:REH786582 ROD786581:ROD786582 RXZ786581:RXZ786582 SHV786581:SHV786582 SRR786581:SRR786582 TBN786581:TBN786582 TLJ786581:TLJ786582 TVF786581:TVF786582 UFB786581:UFB786582 UOX786581:UOX786582 UYT786581:UYT786582 VIP786581:VIP786582 VSL786581:VSL786582 WCH786581:WCH786582 WMD786581:WMD786582 WVZ786581:WVZ786582 R852140:R852141 JN852117:JN852118 TJ852117:TJ852118 ADF852117:ADF852118 ANB852117:ANB852118 AWX852117:AWX852118 BGT852117:BGT852118 BQP852117:BQP852118 CAL852117:CAL852118 CKH852117:CKH852118 CUD852117:CUD852118 DDZ852117:DDZ852118 DNV852117:DNV852118 DXR852117:DXR852118 EHN852117:EHN852118 ERJ852117:ERJ852118 FBF852117:FBF852118 FLB852117:FLB852118 FUX852117:FUX852118 GET852117:GET852118 GOP852117:GOP852118 GYL852117:GYL852118 HIH852117:HIH852118 HSD852117:HSD852118 IBZ852117:IBZ852118 ILV852117:ILV852118 IVR852117:IVR852118 JFN852117:JFN852118 JPJ852117:JPJ852118 JZF852117:JZF852118 KJB852117:KJB852118 KSX852117:KSX852118 LCT852117:LCT852118 LMP852117:LMP852118 LWL852117:LWL852118 MGH852117:MGH852118 MQD852117:MQD852118 MZZ852117:MZZ852118 NJV852117:NJV852118 NTR852117:NTR852118 ODN852117:ODN852118 ONJ852117:ONJ852118 OXF852117:OXF852118 PHB852117:PHB852118 PQX852117:PQX852118 QAT852117:QAT852118 QKP852117:QKP852118 QUL852117:QUL852118 REH852117:REH852118 ROD852117:ROD852118 RXZ852117:RXZ852118 SHV852117:SHV852118 SRR852117:SRR852118 TBN852117:TBN852118 TLJ852117:TLJ852118 TVF852117:TVF852118 UFB852117:UFB852118 UOX852117:UOX852118 UYT852117:UYT852118 VIP852117:VIP852118 VSL852117:VSL852118 WCH852117:WCH852118 WMD852117:WMD852118 WVZ852117:WVZ852118 R917676:R917677 JN917653:JN917654 TJ917653:TJ917654 ADF917653:ADF917654 ANB917653:ANB917654 AWX917653:AWX917654 BGT917653:BGT917654 BQP917653:BQP917654 CAL917653:CAL917654 CKH917653:CKH917654 CUD917653:CUD917654 DDZ917653:DDZ917654 DNV917653:DNV917654 DXR917653:DXR917654 EHN917653:EHN917654 ERJ917653:ERJ917654 FBF917653:FBF917654 FLB917653:FLB917654 FUX917653:FUX917654 GET917653:GET917654 GOP917653:GOP917654 GYL917653:GYL917654 HIH917653:HIH917654 HSD917653:HSD917654 IBZ917653:IBZ917654 ILV917653:ILV917654 IVR917653:IVR917654 JFN917653:JFN917654 JPJ917653:JPJ917654 JZF917653:JZF917654 KJB917653:KJB917654 KSX917653:KSX917654 LCT917653:LCT917654 LMP917653:LMP917654 LWL917653:LWL917654 MGH917653:MGH917654 MQD917653:MQD917654 MZZ917653:MZZ917654 NJV917653:NJV917654 NTR917653:NTR917654 ODN917653:ODN917654 ONJ917653:ONJ917654 OXF917653:OXF917654 PHB917653:PHB917654 PQX917653:PQX917654 QAT917653:QAT917654 QKP917653:QKP917654 QUL917653:QUL917654 REH917653:REH917654 ROD917653:ROD917654 RXZ917653:RXZ917654 SHV917653:SHV917654 SRR917653:SRR917654 TBN917653:TBN917654 TLJ917653:TLJ917654 TVF917653:TVF917654 UFB917653:UFB917654 UOX917653:UOX917654 UYT917653:UYT917654 VIP917653:VIP917654 VSL917653:VSL917654 WCH917653:WCH917654 WMD917653:WMD917654 WVZ917653:WVZ917654 R983212:R983213 JN983189:JN983190 TJ983189:TJ983190 ADF983189:ADF983190 ANB983189:ANB983190 AWX983189:AWX983190 BGT983189:BGT983190 BQP983189:BQP983190 CAL983189:CAL983190 CKH983189:CKH983190 CUD983189:CUD983190 DDZ983189:DDZ983190 DNV983189:DNV983190 DXR983189:DXR983190 EHN983189:EHN983190 ERJ983189:ERJ983190 FBF983189:FBF983190 FLB983189:FLB983190 FUX983189:FUX983190 GET983189:GET983190 GOP983189:GOP983190 GYL983189:GYL983190 HIH983189:HIH983190 HSD983189:HSD983190 IBZ983189:IBZ983190 ILV983189:ILV983190 IVR983189:IVR983190 JFN983189:JFN983190 JPJ983189:JPJ983190 JZF983189:JZF983190 KJB983189:KJB983190 KSX983189:KSX983190 LCT983189:LCT983190 LMP983189:LMP983190 LWL983189:LWL983190 MGH983189:MGH983190 MQD983189:MQD983190 MZZ983189:MZZ983190 NJV983189:NJV983190 NTR983189:NTR983190 ODN983189:ODN983190 ONJ983189:ONJ983190 OXF983189:OXF983190 PHB983189:PHB983190 PQX983189:PQX983190 QAT983189:QAT983190 QKP983189:QKP983190 QUL983189:QUL983190 REH983189:REH983190 ROD983189:ROD983190 RXZ983189:RXZ983190 SHV983189:SHV983190 SRR983189:SRR983190 TBN983189:TBN983190 TLJ983189:TLJ983190 TVF983189:TVF983190 UFB983189:UFB983190 UOX983189:UOX983190 UYT983189:UYT983190 VIP983189:VIP983190 VSL983189:VSL983190 WCH983189:WCH983190 WMD983189:WMD983190 WVZ983189:WVZ983190 H132 JD132 SZ132 ACV132 AMR132 AWN132 BGJ132 BQF132 CAB132 CJX132 CTT132 DDP132 DNL132 DXH132 EHD132 EQZ132 FAV132 FKR132 FUN132 GEJ132 GOF132 GYB132 HHX132 HRT132 IBP132 ILL132 IVH132 JFD132 JOZ132 JYV132 KIR132 KSN132 LCJ132 LMF132 LWB132 MFX132 MPT132 MZP132 NJL132 NTH132 ODD132 OMZ132 OWV132 PGR132 PQN132 QAJ132 QKF132 QUB132 RDX132 RNT132 RXP132 SHL132 SRH132 TBD132 TKZ132 TUV132 UER132 UON132 UYJ132 VIF132 VSB132 WBX132 WLT132 WVP132 H65693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H131229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H196765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H262301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H327837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H393373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H458909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H524445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H589981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H655517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H721053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H786589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H852125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H917661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H983197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WVQ983156:WVQ983160 D65602:D65634 IZ65579:IZ65611 SV65579:SV65611 ACR65579:ACR65611 AMN65579:AMN65611 AWJ65579:AWJ65611 BGF65579:BGF65611 BQB65579:BQB65611 BZX65579:BZX65611 CJT65579:CJT65611 CTP65579:CTP65611 DDL65579:DDL65611 DNH65579:DNH65611 DXD65579:DXD65611 EGZ65579:EGZ65611 EQV65579:EQV65611 FAR65579:FAR65611 FKN65579:FKN65611 FUJ65579:FUJ65611 GEF65579:GEF65611 GOB65579:GOB65611 GXX65579:GXX65611 HHT65579:HHT65611 HRP65579:HRP65611 IBL65579:IBL65611 ILH65579:ILH65611 IVD65579:IVD65611 JEZ65579:JEZ65611 JOV65579:JOV65611 JYR65579:JYR65611 KIN65579:KIN65611 KSJ65579:KSJ65611 LCF65579:LCF65611 LMB65579:LMB65611 LVX65579:LVX65611 MFT65579:MFT65611 MPP65579:MPP65611 MZL65579:MZL65611 NJH65579:NJH65611 NTD65579:NTD65611 OCZ65579:OCZ65611 OMV65579:OMV65611 OWR65579:OWR65611 PGN65579:PGN65611 PQJ65579:PQJ65611 QAF65579:QAF65611 QKB65579:QKB65611 QTX65579:QTX65611 RDT65579:RDT65611 RNP65579:RNP65611 RXL65579:RXL65611 SHH65579:SHH65611 SRD65579:SRD65611 TAZ65579:TAZ65611 TKV65579:TKV65611 TUR65579:TUR65611 UEN65579:UEN65611 UOJ65579:UOJ65611 UYF65579:UYF65611 VIB65579:VIB65611 VRX65579:VRX65611 WBT65579:WBT65611 WLP65579:WLP65611 WVL65579:WVL65611 D131138:D131170 IZ131115:IZ131147 SV131115:SV131147 ACR131115:ACR131147 AMN131115:AMN131147 AWJ131115:AWJ131147 BGF131115:BGF131147 BQB131115:BQB131147 BZX131115:BZX131147 CJT131115:CJT131147 CTP131115:CTP131147 DDL131115:DDL131147 DNH131115:DNH131147 DXD131115:DXD131147 EGZ131115:EGZ131147 EQV131115:EQV131147 FAR131115:FAR131147 FKN131115:FKN131147 FUJ131115:FUJ131147 GEF131115:GEF131147 GOB131115:GOB131147 GXX131115:GXX131147 HHT131115:HHT131147 HRP131115:HRP131147 IBL131115:IBL131147 ILH131115:ILH131147 IVD131115:IVD131147 JEZ131115:JEZ131147 JOV131115:JOV131147 JYR131115:JYR131147 KIN131115:KIN131147 KSJ131115:KSJ131147 LCF131115:LCF131147 LMB131115:LMB131147 LVX131115:LVX131147 MFT131115:MFT131147 MPP131115:MPP131147 MZL131115:MZL131147 NJH131115:NJH131147 NTD131115:NTD131147 OCZ131115:OCZ131147 OMV131115:OMV131147 OWR131115:OWR131147 PGN131115:PGN131147 PQJ131115:PQJ131147 QAF131115:QAF131147 QKB131115:QKB131147 QTX131115:QTX131147 RDT131115:RDT131147 RNP131115:RNP131147 RXL131115:RXL131147 SHH131115:SHH131147 SRD131115:SRD131147 TAZ131115:TAZ131147 TKV131115:TKV131147 TUR131115:TUR131147 UEN131115:UEN131147 UOJ131115:UOJ131147 UYF131115:UYF131147 VIB131115:VIB131147 VRX131115:VRX131147 WBT131115:WBT131147 WLP131115:WLP131147 WVL131115:WVL131147 D196674:D196706 IZ196651:IZ196683 SV196651:SV196683 ACR196651:ACR196683 AMN196651:AMN196683 AWJ196651:AWJ196683 BGF196651:BGF196683 BQB196651:BQB196683 BZX196651:BZX196683 CJT196651:CJT196683 CTP196651:CTP196683 DDL196651:DDL196683 DNH196651:DNH196683 DXD196651:DXD196683 EGZ196651:EGZ196683 EQV196651:EQV196683 FAR196651:FAR196683 FKN196651:FKN196683 FUJ196651:FUJ196683 GEF196651:GEF196683 GOB196651:GOB196683 GXX196651:GXX196683 HHT196651:HHT196683 HRP196651:HRP196683 IBL196651:IBL196683 ILH196651:ILH196683 IVD196651:IVD196683 JEZ196651:JEZ196683 JOV196651:JOV196683 JYR196651:JYR196683 KIN196651:KIN196683 KSJ196651:KSJ196683 LCF196651:LCF196683 LMB196651:LMB196683 LVX196651:LVX196683 MFT196651:MFT196683 MPP196651:MPP196683 MZL196651:MZL196683 NJH196651:NJH196683 NTD196651:NTD196683 OCZ196651:OCZ196683 OMV196651:OMV196683 OWR196651:OWR196683 PGN196651:PGN196683 PQJ196651:PQJ196683 QAF196651:QAF196683 QKB196651:QKB196683 QTX196651:QTX196683 RDT196651:RDT196683 RNP196651:RNP196683 RXL196651:RXL196683 SHH196651:SHH196683 SRD196651:SRD196683 TAZ196651:TAZ196683 TKV196651:TKV196683 TUR196651:TUR196683 UEN196651:UEN196683 UOJ196651:UOJ196683 UYF196651:UYF196683 VIB196651:VIB196683 VRX196651:VRX196683 WBT196651:WBT196683 WLP196651:WLP196683 WVL196651:WVL196683 D262210:D262242 IZ262187:IZ262219 SV262187:SV262219 ACR262187:ACR262219 AMN262187:AMN262219 AWJ262187:AWJ262219 BGF262187:BGF262219 BQB262187:BQB262219 BZX262187:BZX262219 CJT262187:CJT262219 CTP262187:CTP262219 DDL262187:DDL262219 DNH262187:DNH262219 DXD262187:DXD262219 EGZ262187:EGZ262219 EQV262187:EQV262219 FAR262187:FAR262219 FKN262187:FKN262219 FUJ262187:FUJ262219 GEF262187:GEF262219 GOB262187:GOB262219 GXX262187:GXX262219 HHT262187:HHT262219 HRP262187:HRP262219 IBL262187:IBL262219 ILH262187:ILH262219 IVD262187:IVD262219 JEZ262187:JEZ262219 JOV262187:JOV262219 JYR262187:JYR262219 KIN262187:KIN262219 KSJ262187:KSJ262219 LCF262187:LCF262219 LMB262187:LMB262219 LVX262187:LVX262219 MFT262187:MFT262219 MPP262187:MPP262219 MZL262187:MZL262219 NJH262187:NJH262219 NTD262187:NTD262219 OCZ262187:OCZ262219 OMV262187:OMV262219 OWR262187:OWR262219 PGN262187:PGN262219 PQJ262187:PQJ262219 QAF262187:QAF262219 QKB262187:QKB262219 QTX262187:QTX262219 RDT262187:RDT262219 RNP262187:RNP262219 RXL262187:RXL262219 SHH262187:SHH262219 SRD262187:SRD262219 TAZ262187:TAZ262219 TKV262187:TKV262219 TUR262187:TUR262219 UEN262187:UEN262219 UOJ262187:UOJ262219 UYF262187:UYF262219 VIB262187:VIB262219 VRX262187:VRX262219 WBT262187:WBT262219 WLP262187:WLP262219 WVL262187:WVL262219 D327746:D327778 IZ327723:IZ327755 SV327723:SV327755 ACR327723:ACR327755 AMN327723:AMN327755 AWJ327723:AWJ327755 BGF327723:BGF327755 BQB327723:BQB327755 BZX327723:BZX327755 CJT327723:CJT327755 CTP327723:CTP327755 DDL327723:DDL327755 DNH327723:DNH327755 DXD327723:DXD327755 EGZ327723:EGZ327755 EQV327723:EQV327755 FAR327723:FAR327755 FKN327723:FKN327755 FUJ327723:FUJ327755 GEF327723:GEF327755 GOB327723:GOB327755 GXX327723:GXX327755 HHT327723:HHT327755 HRP327723:HRP327755 IBL327723:IBL327755 ILH327723:ILH327755 IVD327723:IVD327755 JEZ327723:JEZ327755 JOV327723:JOV327755 JYR327723:JYR327755 KIN327723:KIN327755 KSJ327723:KSJ327755 LCF327723:LCF327755 LMB327723:LMB327755 LVX327723:LVX327755 MFT327723:MFT327755 MPP327723:MPP327755 MZL327723:MZL327755 NJH327723:NJH327755 NTD327723:NTD327755 OCZ327723:OCZ327755 OMV327723:OMV327755 OWR327723:OWR327755 PGN327723:PGN327755 PQJ327723:PQJ327755 QAF327723:QAF327755 QKB327723:QKB327755 QTX327723:QTX327755 RDT327723:RDT327755 RNP327723:RNP327755 RXL327723:RXL327755 SHH327723:SHH327755 SRD327723:SRD327755 TAZ327723:TAZ327755 TKV327723:TKV327755 TUR327723:TUR327755 UEN327723:UEN327755 UOJ327723:UOJ327755 UYF327723:UYF327755 VIB327723:VIB327755 VRX327723:VRX327755 WBT327723:WBT327755 WLP327723:WLP327755 WVL327723:WVL327755 D393282:D393314 IZ393259:IZ393291 SV393259:SV393291 ACR393259:ACR393291 AMN393259:AMN393291 AWJ393259:AWJ393291 BGF393259:BGF393291 BQB393259:BQB393291 BZX393259:BZX393291 CJT393259:CJT393291 CTP393259:CTP393291 DDL393259:DDL393291 DNH393259:DNH393291 DXD393259:DXD393291 EGZ393259:EGZ393291 EQV393259:EQV393291 FAR393259:FAR393291 FKN393259:FKN393291 FUJ393259:FUJ393291 GEF393259:GEF393291 GOB393259:GOB393291 GXX393259:GXX393291 HHT393259:HHT393291 HRP393259:HRP393291 IBL393259:IBL393291 ILH393259:ILH393291 IVD393259:IVD393291 JEZ393259:JEZ393291 JOV393259:JOV393291 JYR393259:JYR393291 KIN393259:KIN393291 KSJ393259:KSJ393291 LCF393259:LCF393291 LMB393259:LMB393291 LVX393259:LVX393291 MFT393259:MFT393291 MPP393259:MPP393291 MZL393259:MZL393291 NJH393259:NJH393291 NTD393259:NTD393291 OCZ393259:OCZ393291 OMV393259:OMV393291 OWR393259:OWR393291 PGN393259:PGN393291 PQJ393259:PQJ393291 QAF393259:QAF393291 QKB393259:QKB393291 QTX393259:QTX393291 RDT393259:RDT393291 RNP393259:RNP393291 RXL393259:RXL393291 SHH393259:SHH393291 SRD393259:SRD393291 TAZ393259:TAZ393291 TKV393259:TKV393291 TUR393259:TUR393291 UEN393259:UEN393291 UOJ393259:UOJ393291 UYF393259:UYF393291 VIB393259:VIB393291 VRX393259:VRX393291 WBT393259:WBT393291 WLP393259:WLP393291 WVL393259:WVL393291 D458818:D458850 IZ458795:IZ458827 SV458795:SV458827 ACR458795:ACR458827 AMN458795:AMN458827 AWJ458795:AWJ458827 BGF458795:BGF458827 BQB458795:BQB458827 BZX458795:BZX458827 CJT458795:CJT458827 CTP458795:CTP458827 DDL458795:DDL458827 DNH458795:DNH458827 DXD458795:DXD458827 EGZ458795:EGZ458827 EQV458795:EQV458827 FAR458795:FAR458827 FKN458795:FKN458827 FUJ458795:FUJ458827 GEF458795:GEF458827 GOB458795:GOB458827 GXX458795:GXX458827 HHT458795:HHT458827 HRP458795:HRP458827 IBL458795:IBL458827 ILH458795:ILH458827 IVD458795:IVD458827 JEZ458795:JEZ458827 JOV458795:JOV458827 JYR458795:JYR458827 KIN458795:KIN458827 KSJ458795:KSJ458827 LCF458795:LCF458827 LMB458795:LMB458827 LVX458795:LVX458827 MFT458795:MFT458827 MPP458795:MPP458827 MZL458795:MZL458827 NJH458795:NJH458827 NTD458795:NTD458827 OCZ458795:OCZ458827 OMV458795:OMV458827 OWR458795:OWR458827 PGN458795:PGN458827 PQJ458795:PQJ458827 QAF458795:QAF458827 QKB458795:QKB458827 QTX458795:QTX458827 RDT458795:RDT458827 RNP458795:RNP458827 RXL458795:RXL458827 SHH458795:SHH458827 SRD458795:SRD458827 TAZ458795:TAZ458827 TKV458795:TKV458827 TUR458795:TUR458827 UEN458795:UEN458827 UOJ458795:UOJ458827 UYF458795:UYF458827 VIB458795:VIB458827 VRX458795:VRX458827 WBT458795:WBT458827 WLP458795:WLP458827 WVL458795:WVL458827 D524354:D524386 IZ524331:IZ524363 SV524331:SV524363 ACR524331:ACR524363 AMN524331:AMN524363 AWJ524331:AWJ524363 BGF524331:BGF524363 BQB524331:BQB524363 BZX524331:BZX524363 CJT524331:CJT524363 CTP524331:CTP524363 DDL524331:DDL524363 DNH524331:DNH524363 DXD524331:DXD524363 EGZ524331:EGZ524363 EQV524331:EQV524363 FAR524331:FAR524363 FKN524331:FKN524363 FUJ524331:FUJ524363 GEF524331:GEF524363 GOB524331:GOB524363 GXX524331:GXX524363 HHT524331:HHT524363 HRP524331:HRP524363 IBL524331:IBL524363 ILH524331:ILH524363 IVD524331:IVD524363 JEZ524331:JEZ524363 JOV524331:JOV524363 JYR524331:JYR524363 KIN524331:KIN524363 KSJ524331:KSJ524363 LCF524331:LCF524363 LMB524331:LMB524363 LVX524331:LVX524363 MFT524331:MFT524363 MPP524331:MPP524363 MZL524331:MZL524363 NJH524331:NJH524363 NTD524331:NTD524363 OCZ524331:OCZ524363 OMV524331:OMV524363 OWR524331:OWR524363 PGN524331:PGN524363 PQJ524331:PQJ524363 QAF524331:QAF524363 QKB524331:QKB524363 QTX524331:QTX524363 RDT524331:RDT524363 RNP524331:RNP524363 RXL524331:RXL524363 SHH524331:SHH524363 SRD524331:SRD524363 TAZ524331:TAZ524363 TKV524331:TKV524363 TUR524331:TUR524363 UEN524331:UEN524363 UOJ524331:UOJ524363 UYF524331:UYF524363 VIB524331:VIB524363 VRX524331:VRX524363 WBT524331:WBT524363 WLP524331:WLP524363 WVL524331:WVL524363 D589890:D589922 IZ589867:IZ589899 SV589867:SV589899 ACR589867:ACR589899 AMN589867:AMN589899 AWJ589867:AWJ589899 BGF589867:BGF589899 BQB589867:BQB589899 BZX589867:BZX589899 CJT589867:CJT589899 CTP589867:CTP589899 DDL589867:DDL589899 DNH589867:DNH589899 DXD589867:DXD589899 EGZ589867:EGZ589899 EQV589867:EQV589899 FAR589867:FAR589899 FKN589867:FKN589899 FUJ589867:FUJ589899 GEF589867:GEF589899 GOB589867:GOB589899 GXX589867:GXX589899 HHT589867:HHT589899 HRP589867:HRP589899 IBL589867:IBL589899 ILH589867:ILH589899 IVD589867:IVD589899 JEZ589867:JEZ589899 JOV589867:JOV589899 JYR589867:JYR589899 KIN589867:KIN589899 KSJ589867:KSJ589899 LCF589867:LCF589899 LMB589867:LMB589899 LVX589867:LVX589899 MFT589867:MFT589899 MPP589867:MPP589899 MZL589867:MZL589899 NJH589867:NJH589899 NTD589867:NTD589899 OCZ589867:OCZ589899 OMV589867:OMV589899 OWR589867:OWR589899 PGN589867:PGN589899 PQJ589867:PQJ589899 QAF589867:QAF589899 QKB589867:QKB589899 QTX589867:QTX589899 RDT589867:RDT589899 RNP589867:RNP589899 RXL589867:RXL589899 SHH589867:SHH589899 SRD589867:SRD589899 TAZ589867:TAZ589899 TKV589867:TKV589899 TUR589867:TUR589899 UEN589867:UEN589899 UOJ589867:UOJ589899 UYF589867:UYF589899 VIB589867:VIB589899 VRX589867:VRX589899 WBT589867:WBT589899 WLP589867:WLP589899 WVL589867:WVL589899 D655426:D655458 IZ655403:IZ655435 SV655403:SV655435 ACR655403:ACR655435 AMN655403:AMN655435 AWJ655403:AWJ655435 BGF655403:BGF655435 BQB655403:BQB655435 BZX655403:BZX655435 CJT655403:CJT655435 CTP655403:CTP655435 DDL655403:DDL655435 DNH655403:DNH655435 DXD655403:DXD655435 EGZ655403:EGZ655435 EQV655403:EQV655435 FAR655403:FAR655435 FKN655403:FKN655435 FUJ655403:FUJ655435 GEF655403:GEF655435 GOB655403:GOB655435 GXX655403:GXX655435 HHT655403:HHT655435 HRP655403:HRP655435 IBL655403:IBL655435 ILH655403:ILH655435 IVD655403:IVD655435 JEZ655403:JEZ655435 JOV655403:JOV655435 JYR655403:JYR655435 KIN655403:KIN655435 KSJ655403:KSJ655435 LCF655403:LCF655435 LMB655403:LMB655435 LVX655403:LVX655435 MFT655403:MFT655435 MPP655403:MPP655435 MZL655403:MZL655435 NJH655403:NJH655435 NTD655403:NTD655435 OCZ655403:OCZ655435 OMV655403:OMV655435 OWR655403:OWR655435 PGN655403:PGN655435 PQJ655403:PQJ655435 QAF655403:QAF655435 QKB655403:QKB655435 QTX655403:QTX655435 RDT655403:RDT655435 RNP655403:RNP655435 RXL655403:RXL655435 SHH655403:SHH655435 SRD655403:SRD655435 TAZ655403:TAZ655435 TKV655403:TKV655435 TUR655403:TUR655435 UEN655403:UEN655435 UOJ655403:UOJ655435 UYF655403:UYF655435 VIB655403:VIB655435 VRX655403:VRX655435 WBT655403:WBT655435 WLP655403:WLP655435 WVL655403:WVL655435 D720962:D720994 IZ720939:IZ720971 SV720939:SV720971 ACR720939:ACR720971 AMN720939:AMN720971 AWJ720939:AWJ720971 BGF720939:BGF720971 BQB720939:BQB720971 BZX720939:BZX720971 CJT720939:CJT720971 CTP720939:CTP720971 DDL720939:DDL720971 DNH720939:DNH720971 DXD720939:DXD720971 EGZ720939:EGZ720971 EQV720939:EQV720971 FAR720939:FAR720971 FKN720939:FKN720971 FUJ720939:FUJ720971 GEF720939:GEF720971 GOB720939:GOB720971 GXX720939:GXX720971 HHT720939:HHT720971 HRP720939:HRP720971 IBL720939:IBL720971 ILH720939:ILH720971 IVD720939:IVD720971 JEZ720939:JEZ720971 JOV720939:JOV720971 JYR720939:JYR720971 KIN720939:KIN720971 KSJ720939:KSJ720971 LCF720939:LCF720971 LMB720939:LMB720971 LVX720939:LVX720971 MFT720939:MFT720971 MPP720939:MPP720971 MZL720939:MZL720971 NJH720939:NJH720971 NTD720939:NTD720971 OCZ720939:OCZ720971 OMV720939:OMV720971 OWR720939:OWR720971 PGN720939:PGN720971 PQJ720939:PQJ720971 QAF720939:QAF720971 QKB720939:QKB720971 QTX720939:QTX720971 RDT720939:RDT720971 RNP720939:RNP720971 RXL720939:RXL720971 SHH720939:SHH720971 SRD720939:SRD720971 TAZ720939:TAZ720971 TKV720939:TKV720971 TUR720939:TUR720971 UEN720939:UEN720971 UOJ720939:UOJ720971 UYF720939:UYF720971 VIB720939:VIB720971 VRX720939:VRX720971 WBT720939:WBT720971 WLP720939:WLP720971 WVL720939:WVL720971 D786498:D786530 IZ786475:IZ786507 SV786475:SV786507 ACR786475:ACR786507 AMN786475:AMN786507 AWJ786475:AWJ786507 BGF786475:BGF786507 BQB786475:BQB786507 BZX786475:BZX786507 CJT786475:CJT786507 CTP786475:CTP786507 DDL786475:DDL786507 DNH786475:DNH786507 DXD786475:DXD786507 EGZ786475:EGZ786507 EQV786475:EQV786507 FAR786475:FAR786507 FKN786475:FKN786507 FUJ786475:FUJ786507 GEF786475:GEF786507 GOB786475:GOB786507 GXX786475:GXX786507 HHT786475:HHT786507 HRP786475:HRP786507 IBL786475:IBL786507 ILH786475:ILH786507 IVD786475:IVD786507 JEZ786475:JEZ786507 JOV786475:JOV786507 JYR786475:JYR786507 KIN786475:KIN786507 KSJ786475:KSJ786507 LCF786475:LCF786507 LMB786475:LMB786507 LVX786475:LVX786507 MFT786475:MFT786507 MPP786475:MPP786507 MZL786475:MZL786507 NJH786475:NJH786507 NTD786475:NTD786507 OCZ786475:OCZ786507 OMV786475:OMV786507 OWR786475:OWR786507 PGN786475:PGN786507 PQJ786475:PQJ786507 QAF786475:QAF786507 QKB786475:QKB786507 QTX786475:QTX786507 RDT786475:RDT786507 RNP786475:RNP786507 RXL786475:RXL786507 SHH786475:SHH786507 SRD786475:SRD786507 TAZ786475:TAZ786507 TKV786475:TKV786507 TUR786475:TUR786507 UEN786475:UEN786507 UOJ786475:UOJ786507 UYF786475:UYF786507 VIB786475:VIB786507 VRX786475:VRX786507 WBT786475:WBT786507 WLP786475:WLP786507 WVL786475:WVL786507 D852034:D852066 IZ852011:IZ852043 SV852011:SV852043 ACR852011:ACR852043 AMN852011:AMN852043 AWJ852011:AWJ852043 BGF852011:BGF852043 BQB852011:BQB852043 BZX852011:BZX852043 CJT852011:CJT852043 CTP852011:CTP852043 DDL852011:DDL852043 DNH852011:DNH852043 DXD852011:DXD852043 EGZ852011:EGZ852043 EQV852011:EQV852043 FAR852011:FAR852043 FKN852011:FKN852043 FUJ852011:FUJ852043 GEF852011:GEF852043 GOB852011:GOB852043 GXX852011:GXX852043 HHT852011:HHT852043 HRP852011:HRP852043 IBL852011:IBL852043 ILH852011:ILH852043 IVD852011:IVD852043 JEZ852011:JEZ852043 JOV852011:JOV852043 JYR852011:JYR852043 KIN852011:KIN852043 KSJ852011:KSJ852043 LCF852011:LCF852043 LMB852011:LMB852043 LVX852011:LVX852043 MFT852011:MFT852043 MPP852011:MPP852043 MZL852011:MZL852043 NJH852011:NJH852043 NTD852011:NTD852043 OCZ852011:OCZ852043 OMV852011:OMV852043 OWR852011:OWR852043 PGN852011:PGN852043 PQJ852011:PQJ852043 QAF852011:QAF852043 QKB852011:QKB852043 QTX852011:QTX852043 RDT852011:RDT852043 RNP852011:RNP852043 RXL852011:RXL852043 SHH852011:SHH852043 SRD852011:SRD852043 TAZ852011:TAZ852043 TKV852011:TKV852043 TUR852011:TUR852043 UEN852011:UEN852043 UOJ852011:UOJ852043 UYF852011:UYF852043 VIB852011:VIB852043 VRX852011:VRX852043 WBT852011:WBT852043 WLP852011:WLP852043 WVL852011:WVL852043 D917570:D917602 IZ917547:IZ917579 SV917547:SV917579 ACR917547:ACR917579 AMN917547:AMN917579 AWJ917547:AWJ917579 BGF917547:BGF917579 BQB917547:BQB917579 BZX917547:BZX917579 CJT917547:CJT917579 CTP917547:CTP917579 DDL917547:DDL917579 DNH917547:DNH917579 DXD917547:DXD917579 EGZ917547:EGZ917579 EQV917547:EQV917579 FAR917547:FAR917579 FKN917547:FKN917579 FUJ917547:FUJ917579 GEF917547:GEF917579 GOB917547:GOB917579 GXX917547:GXX917579 HHT917547:HHT917579 HRP917547:HRP917579 IBL917547:IBL917579 ILH917547:ILH917579 IVD917547:IVD917579 JEZ917547:JEZ917579 JOV917547:JOV917579 JYR917547:JYR917579 KIN917547:KIN917579 KSJ917547:KSJ917579 LCF917547:LCF917579 LMB917547:LMB917579 LVX917547:LVX917579 MFT917547:MFT917579 MPP917547:MPP917579 MZL917547:MZL917579 NJH917547:NJH917579 NTD917547:NTD917579 OCZ917547:OCZ917579 OMV917547:OMV917579 OWR917547:OWR917579 PGN917547:PGN917579 PQJ917547:PQJ917579 QAF917547:QAF917579 QKB917547:QKB917579 QTX917547:QTX917579 RDT917547:RDT917579 RNP917547:RNP917579 RXL917547:RXL917579 SHH917547:SHH917579 SRD917547:SRD917579 TAZ917547:TAZ917579 TKV917547:TKV917579 TUR917547:TUR917579 UEN917547:UEN917579 UOJ917547:UOJ917579 UYF917547:UYF917579 VIB917547:VIB917579 VRX917547:VRX917579 WBT917547:WBT917579 WLP917547:WLP917579 WVL917547:WVL917579 D983106:D983138 IZ983083:IZ983115 SV983083:SV983115 ACR983083:ACR983115 AMN983083:AMN983115 AWJ983083:AWJ983115 BGF983083:BGF983115 BQB983083:BQB983115 BZX983083:BZX983115 CJT983083:CJT983115 CTP983083:CTP983115 DDL983083:DDL983115 DNH983083:DNH983115 DXD983083:DXD983115 EGZ983083:EGZ983115 EQV983083:EQV983115 FAR983083:FAR983115 FKN983083:FKN983115 FUJ983083:FUJ983115 GEF983083:GEF983115 GOB983083:GOB983115 GXX983083:GXX983115 HHT983083:HHT983115 HRP983083:HRP983115 IBL983083:IBL983115 ILH983083:ILH983115 IVD983083:IVD983115 JEZ983083:JEZ983115 JOV983083:JOV983115 JYR983083:JYR983115 KIN983083:KIN983115 KSJ983083:KSJ983115 LCF983083:LCF983115 LMB983083:LMB983115 LVX983083:LVX983115 MFT983083:MFT983115 MPP983083:MPP983115 MZL983083:MZL983115 NJH983083:NJH983115 NTD983083:NTD983115 OCZ983083:OCZ983115 OMV983083:OMV983115 OWR983083:OWR983115 PGN983083:PGN983115 PQJ983083:PQJ983115 QAF983083:QAF983115 QKB983083:QKB983115 QTX983083:QTX983115 RDT983083:RDT983115 RNP983083:RNP983115 RXL983083:RXL983115 SHH983083:SHH983115 SRD983083:SRD983115 TAZ983083:TAZ983115 TKV983083:TKV983115 TUR983083:TUR983115 UEN983083:UEN983115 UOJ983083:UOJ983115 UYF983083:UYF983115 VIB983083:VIB983115 VRX983083:VRX983115 WBT983083:WBT983115 WLP983083:WLP983115 WVL983083:WVL983115 I114:I118 JE114:JE118 TA114:TA118 ACW114:ACW118 AMS114:AMS118 AWO114:AWO118 BGK114:BGK118 BQG114:BQG118 CAC114:CAC118 CJY114:CJY118 CTU114:CTU118 DDQ114:DDQ118 DNM114:DNM118 DXI114:DXI118 EHE114:EHE118 ERA114:ERA118 FAW114:FAW118 FKS114:FKS118 FUO114:FUO118 GEK114:GEK118 GOG114:GOG118 GYC114:GYC118 HHY114:HHY118 HRU114:HRU118 IBQ114:IBQ118 ILM114:ILM118 IVI114:IVI118 JFE114:JFE118 JPA114:JPA118 JYW114:JYW118 KIS114:KIS118 KSO114:KSO118 LCK114:LCK118 LMG114:LMG118 LWC114:LWC118 MFY114:MFY118 MPU114:MPU118 MZQ114:MZQ118 NJM114:NJM118 NTI114:NTI118 ODE114:ODE118 ONA114:ONA118 OWW114:OWW118 PGS114:PGS118 PQO114:PQO118 QAK114:QAK118 QKG114:QKG118 QUC114:QUC118 RDY114:RDY118 RNU114:RNU118 RXQ114:RXQ118 SHM114:SHM118 SRI114:SRI118 TBE114:TBE118 TLA114:TLA118 TUW114:TUW118 UES114:UES118 UOO114:UOO118 UYK114:UYK118 VIG114:VIG118 VSC114:VSC118 WBY114:WBY118 WLU114:WLU118 WVQ114:WVQ118 I65675:I65679 JE65652:JE65656 TA65652:TA65656 ACW65652:ACW65656 AMS65652:AMS65656 AWO65652:AWO65656 BGK65652:BGK65656 BQG65652:BQG65656 CAC65652:CAC65656 CJY65652:CJY65656 CTU65652:CTU65656 DDQ65652:DDQ65656 DNM65652:DNM65656 DXI65652:DXI65656 EHE65652:EHE65656 ERA65652:ERA65656 FAW65652:FAW65656 FKS65652:FKS65656 FUO65652:FUO65656 GEK65652:GEK65656 GOG65652:GOG65656 GYC65652:GYC65656 HHY65652:HHY65656 HRU65652:HRU65656 IBQ65652:IBQ65656 ILM65652:ILM65656 IVI65652:IVI65656 JFE65652:JFE65656 JPA65652:JPA65656 JYW65652:JYW65656 KIS65652:KIS65656 KSO65652:KSO65656 LCK65652:LCK65656 LMG65652:LMG65656 LWC65652:LWC65656 MFY65652:MFY65656 MPU65652:MPU65656 MZQ65652:MZQ65656 NJM65652:NJM65656 NTI65652:NTI65656 ODE65652:ODE65656 ONA65652:ONA65656 OWW65652:OWW65656 PGS65652:PGS65656 PQO65652:PQO65656 QAK65652:QAK65656 QKG65652:QKG65656 QUC65652:QUC65656 RDY65652:RDY65656 RNU65652:RNU65656 RXQ65652:RXQ65656 SHM65652:SHM65656 SRI65652:SRI65656 TBE65652:TBE65656 TLA65652:TLA65656 TUW65652:TUW65656 UES65652:UES65656 UOO65652:UOO65656 UYK65652:UYK65656 VIG65652:VIG65656 VSC65652:VSC65656 WBY65652:WBY65656 WLU65652:WLU65656 WVQ65652:WVQ65656 I131211:I131215 JE131188:JE131192 TA131188:TA131192 ACW131188:ACW131192 AMS131188:AMS131192 AWO131188:AWO131192 BGK131188:BGK131192 BQG131188:BQG131192 CAC131188:CAC131192 CJY131188:CJY131192 CTU131188:CTU131192 DDQ131188:DDQ131192 DNM131188:DNM131192 DXI131188:DXI131192 EHE131188:EHE131192 ERA131188:ERA131192 FAW131188:FAW131192 FKS131188:FKS131192 FUO131188:FUO131192 GEK131188:GEK131192 GOG131188:GOG131192 GYC131188:GYC131192 HHY131188:HHY131192 HRU131188:HRU131192 IBQ131188:IBQ131192 ILM131188:ILM131192 IVI131188:IVI131192 JFE131188:JFE131192 JPA131188:JPA131192 JYW131188:JYW131192 KIS131188:KIS131192 KSO131188:KSO131192 LCK131188:LCK131192 LMG131188:LMG131192 LWC131188:LWC131192 MFY131188:MFY131192 MPU131188:MPU131192 MZQ131188:MZQ131192 NJM131188:NJM131192 NTI131188:NTI131192 ODE131188:ODE131192 ONA131188:ONA131192 OWW131188:OWW131192 PGS131188:PGS131192 PQO131188:PQO131192 QAK131188:QAK131192 QKG131188:QKG131192 QUC131188:QUC131192 RDY131188:RDY131192 RNU131188:RNU131192 RXQ131188:RXQ131192 SHM131188:SHM131192 SRI131188:SRI131192 TBE131188:TBE131192 TLA131188:TLA131192 TUW131188:TUW131192 UES131188:UES131192 UOO131188:UOO131192 UYK131188:UYK131192 VIG131188:VIG131192 VSC131188:VSC131192 WBY131188:WBY131192 WLU131188:WLU131192 WVQ131188:WVQ131192 I196747:I196751 JE196724:JE196728 TA196724:TA196728 ACW196724:ACW196728 AMS196724:AMS196728 AWO196724:AWO196728 BGK196724:BGK196728 BQG196724:BQG196728 CAC196724:CAC196728 CJY196724:CJY196728 CTU196724:CTU196728 DDQ196724:DDQ196728 DNM196724:DNM196728 DXI196724:DXI196728 EHE196724:EHE196728 ERA196724:ERA196728 FAW196724:FAW196728 FKS196724:FKS196728 FUO196724:FUO196728 GEK196724:GEK196728 GOG196724:GOG196728 GYC196724:GYC196728 HHY196724:HHY196728 HRU196724:HRU196728 IBQ196724:IBQ196728 ILM196724:ILM196728 IVI196724:IVI196728 JFE196724:JFE196728 JPA196724:JPA196728 JYW196724:JYW196728 KIS196724:KIS196728 KSO196724:KSO196728 LCK196724:LCK196728 LMG196724:LMG196728 LWC196724:LWC196728 MFY196724:MFY196728 MPU196724:MPU196728 MZQ196724:MZQ196728 NJM196724:NJM196728 NTI196724:NTI196728 ODE196724:ODE196728 ONA196724:ONA196728 OWW196724:OWW196728 PGS196724:PGS196728 PQO196724:PQO196728 QAK196724:QAK196728 QKG196724:QKG196728 QUC196724:QUC196728 RDY196724:RDY196728 RNU196724:RNU196728 RXQ196724:RXQ196728 SHM196724:SHM196728 SRI196724:SRI196728 TBE196724:TBE196728 TLA196724:TLA196728 TUW196724:TUW196728 UES196724:UES196728 UOO196724:UOO196728 UYK196724:UYK196728 VIG196724:VIG196728 VSC196724:VSC196728 WBY196724:WBY196728 WLU196724:WLU196728 WVQ196724:WVQ196728 I262283:I262287 JE262260:JE262264 TA262260:TA262264 ACW262260:ACW262264 AMS262260:AMS262264 AWO262260:AWO262264 BGK262260:BGK262264 BQG262260:BQG262264 CAC262260:CAC262264 CJY262260:CJY262264 CTU262260:CTU262264 DDQ262260:DDQ262264 DNM262260:DNM262264 DXI262260:DXI262264 EHE262260:EHE262264 ERA262260:ERA262264 FAW262260:FAW262264 FKS262260:FKS262264 FUO262260:FUO262264 GEK262260:GEK262264 GOG262260:GOG262264 GYC262260:GYC262264 HHY262260:HHY262264 HRU262260:HRU262264 IBQ262260:IBQ262264 ILM262260:ILM262264 IVI262260:IVI262264 JFE262260:JFE262264 JPA262260:JPA262264 JYW262260:JYW262264 KIS262260:KIS262264 KSO262260:KSO262264 LCK262260:LCK262264 LMG262260:LMG262264 LWC262260:LWC262264 MFY262260:MFY262264 MPU262260:MPU262264 MZQ262260:MZQ262264 NJM262260:NJM262264 NTI262260:NTI262264 ODE262260:ODE262264 ONA262260:ONA262264 OWW262260:OWW262264 PGS262260:PGS262264 PQO262260:PQO262264 QAK262260:QAK262264 QKG262260:QKG262264 QUC262260:QUC262264 RDY262260:RDY262264 RNU262260:RNU262264 RXQ262260:RXQ262264 SHM262260:SHM262264 SRI262260:SRI262264 TBE262260:TBE262264 TLA262260:TLA262264 TUW262260:TUW262264 UES262260:UES262264 UOO262260:UOO262264 UYK262260:UYK262264 VIG262260:VIG262264 VSC262260:VSC262264 WBY262260:WBY262264 WLU262260:WLU262264 WVQ262260:WVQ262264 I327819:I327823 JE327796:JE327800 TA327796:TA327800 ACW327796:ACW327800 AMS327796:AMS327800 AWO327796:AWO327800 BGK327796:BGK327800 BQG327796:BQG327800 CAC327796:CAC327800 CJY327796:CJY327800 CTU327796:CTU327800 DDQ327796:DDQ327800 DNM327796:DNM327800 DXI327796:DXI327800 EHE327796:EHE327800 ERA327796:ERA327800 FAW327796:FAW327800 FKS327796:FKS327800 FUO327796:FUO327800 GEK327796:GEK327800 GOG327796:GOG327800 GYC327796:GYC327800 HHY327796:HHY327800 HRU327796:HRU327800 IBQ327796:IBQ327800 ILM327796:ILM327800 IVI327796:IVI327800 JFE327796:JFE327800 JPA327796:JPA327800 JYW327796:JYW327800 KIS327796:KIS327800 KSO327796:KSO327800 LCK327796:LCK327800 LMG327796:LMG327800 LWC327796:LWC327800 MFY327796:MFY327800 MPU327796:MPU327800 MZQ327796:MZQ327800 NJM327796:NJM327800 NTI327796:NTI327800 ODE327796:ODE327800 ONA327796:ONA327800 OWW327796:OWW327800 PGS327796:PGS327800 PQO327796:PQO327800 QAK327796:QAK327800 QKG327796:QKG327800 QUC327796:QUC327800 RDY327796:RDY327800 RNU327796:RNU327800 RXQ327796:RXQ327800 SHM327796:SHM327800 SRI327796:SRI327800 TBE327796:TBE327800 TLA327796:TLA327800 TUW327796:TUW327800 UES327796:UES327800 UOO327796:UOO327800 UYK327796:UYK327800 VIG327796:VIG327800 VSC327796:VSC327800 WBY327796:WBY327800 WLU327796:WLU327800 WVQ327796:WVQ327800 I393355:I393359 JE393332:JE393336 TA393332:TA393336 ACW393332:ACW393336 AMS393332:AMS393336 AWO393332:AWO393336 BGK393332:BGK393336 BQG393332:BQG393336 CAC393332:CAC393336 CJY393332:CJY393336 CTU393332:CTU393336 DDQ393332:DDQ393336 DNM393332:DNM393336 DXI393332:DXI393336 EHE393332:EHE393336 ERA393332:ERA393336 FAW393332:FAW393336 FKS393332:FKS393336 FUO393332:FUO393336 GEK393332:GEK393336 GOG393332:GOG393336 GYC393332:GYC393336 HHY393332:HHY393336 HRU393332:HRU393336 IBQ393332:IBQ393336 ILM393332:ILM393336 IVI393332:IVI393336 JFE393332:JFE393336 JPA393332:JPA393336 JYW393332:JYW393336 KIS393332:KIS393336 KSO393332:KSO393336 LCK393332:LCK393336 LMG393332:LMG393336 LWC393332:LWC393336 MFY393332:MFY393336 MPU393332:MPU393336 MZQ393332:MZQ393336 NJM393332:NJM393336 NTI393332:NTI393336 ODE393332:ODE393336 ONA393332:ONA393336 OWW393332:OWW393336 PGS393332:PGS393336 PQO393332:PQO393336 QAK393332:QAK393336 QKG393332:QKG393336 QUC393332:QUC393336 RDY393332:RDY393336 RNU393332:RNU393336 RXQ393332:RXQ393336 SHM393332:SHM393336 SRI393332:SRI393336 TBE393332:TBE393336 TLA393332:TLA393336 TUW393332:TUW393336 UES393332:UES393336 UOO393332:UOO393336 UYK393332:UYK393336 VIG393332:VIG393336 VSC393332:VSC393336 WBY393332:WBY393336 WLU393332:WLU393336 WVQ393332:WVQ393336 I458891:I458895 JE458868:JE458872 TA458868:TA458872 ACW458868:ACW458872 AMS458868:AMS458872 AWO458868:AWO458872 BGK458868:BGK458872 BQG458868:BQG458872 CAC458868:CAC458872 CJY458868:CJY458872 CTU458868:CTU458872 DDQ458868:DDQ458872 DNM458868:DNM458872 DXI458868:DXI458872 EHE458868:EHE458872 ERA458868:ERA458872 FAW458868:FAW458872 FKS458868:FKS458872 FUO458868:FUO458872 GEK458868:GEK458872 GOG458868:GOG458872 GYC458868:GYC458872 HHY458868:HHY458872 HRU458868:HRU458872 IBQ458868:IBQ458872 ILM458868:ILM458872 IVI458868:IVI458872 JFE458868:JFE458872 JPA458868:JPA458872 JYW458868:JYW458872 KIS458868:KIS458872 KSO458868:KSO458872 LCK458868:LCK458872 LMG458868:LMG458872 LWC458868:LWC458872 MFY458868:MFY458872 MPU458868:MPU458872 MZQ458868:MZQ458872 NJM458868:NJM458872 NTI458868:NTI458872 ODE458868:ODE458872 ONA458868:ONA458872 OWW458868:OWW458872 PGS458868:PGS458872 PQO458868:PQO458872 QAK458868:QAK458872 QKG458868:QKG458872 QUC458868:QUC458872 RDY458868:RDY458872 RNU458868:RNU458872 RXQ458868:RXQ458872 SHM458868:SHM458872 SRI458868:SRI458872 TBE458868:TBE458872 TLA458868:TLA458872 TUW458868:TUW458872 UES458868:UES458872 UOO458868:UOO458872 UYK458868:UYK458872 VIG458868:VIG458872 VSC458868:VSC458872 WBY458868:WBY458872 WLU458868:WLU458872 WVQ458868:WVQ458872 I524427:I524431 JE524404:JE524408 TA524404:TA524408 ACW524404:ACW524408 AMS524404:AMS524408 AWO524404:AWO524408 BGK524404:BGK524408 BQG524404:BQG524408 CAC524404:CAC524408 CJY524404:CJY524408 CTU524404:CTU524408 DDQ524404:DDQ524408 DNM524404:DNM524408 DXI524404:DXI524408 EHE524404:EHE524408 ERA524404:ERA524408 FAW524404:FAW524408 FKS524404:FKS524408 FUO524404:FUO524408 GEK524404:GEK524408 GOG524404:GOG524408 GYC524404:GYC524408 HHY524404:HHY524408 HRU524404:HRU524408 IBQ524404:IBQ524408 ILM524404:ILM524408 IVI524404:IVI524408 JFE524404:JFE524408 JPA524404:JPA524408 JYW524404:JYW524408 KIS524404:KIS524408 KSO524404:KSO524408 LCK524404:LCK524408 LMG524404:LMG524408 LWC524404:LWC524408 MFY524404:MFY524408 MPU524404:MPU524408 MZQ524404:MZQ524408 NJM524404:NJM524408 NTI524404:NTI524408 ODE524404:ODE524408 ONA524404:ONA524408 OWW524404:OWW524408 PGS524404:PGS524408 PQO524404:PQO524408 QAK524404:QAK524408 QKG524404:QKG524408 QUC524404:QUC524408 RDY524404:RDY524408 RNU524404:RNU524408 RXQ524404:RXQ524408 SHM524404:SHM524408 SRI524404:SRI524408 TBE524404:TBE524408 TLA524404:TLA524408 TUW524404:TUW524408 UES524404:UES524408 UOO524404:UOO524408 UYK524404:UYK524408 VIG524404:VIG524408 VSC524404:VSC524408 WBY524404:WBY524408 WLU524404:WLU524408 WVQ524404:WVQ524408 I589963:I589967 JE589940:JE589944 TA589940:TA589944 ACW589940:ACW589944 AMS589940:AMS589944 AWO589940:AWO589944 BGK589940:BGK589944 BQG589940:BQG589944 CAC589940:CAC589944 CJY589940:CJY589944 CTU589940:CTU589944 DDQ589940:DDQ589944 DNM589940:DNM589944 DXI589940:DXI589944 EHE589940:EHE589944 ERA589940:ERA589944 FAW589940:FAW589944 FKS589940:FKS589944 FUO589940:FUO589944 GEK589940:GEK589944 GOG589940:GOG589944 GYC589940:GYC589944 HHY589940:HHY589944 HRU589940:HRU589944 IBQ589940:IBQ589944 ILM589940:ILM589944 IVI589940:IVI589944 JFE589940:JFE589944 JPA589940:JPA589944 JYW589940:JYW589944 KIS589940:KIS589944 KSO589940:KSO589944 LCK589940:LCK589944 LMG589940:LMG589944 LWC589940:LWC589944 MFY589940:MFY589944 MPU589940:MPU589944 MZQ589940:MZQ589944 NJM589940:NJM589944 NTI589940:NTI589944 ODE589940:ODE589944 ONA589940:ONA589944 OWW589940:OWW589944 PGS589940:PGS589944 PQO589940:PQO589944 QAK589940:QAK589944 QKG589940:QKG589944 QUC589940:QUC589944 RDY589940:RDY589944 RNU589940:RNU589944 RXQ589940:RXQ589944 SHM589940:SHM589944 SRI589940:SRI589944 TBE589940:TBE589944 TLA589940:TLA589944 TUW589940:TUW589944 UES589940:UES589944 UOO589940:UOO589944 UYK589940:UYK589944 VIG589940:VIG589944 VSC589940:VSC589944 WBY589940:WBY589944 WLU589940:WLU589944 WVQ589940:WVQ589944 I655499:I655503 JE655476:JE655480 TA655476:TA655480 ACW655476:ACW655480 AMS655476:AMS655480 AWO655476:AWO655480 BGK655476:BGK655480 BQG655476:BQG655480 CAC655476:CAC655480 CJY655476:CJY655480 CTU655476:CTU655480 DDQ655476:DDQ655480 DNM655476:DNM655480 DXI655476:DXI655480 EHE655476:EHE655480 ERA655476:ERA655480 FAW655476:FAW655480 FKS655476:FKS655480 FUO655476:FUO655480 GEK655476:GEK655480 GOG655476:GOG655480 GYC655476:GYC655480 HHY655476:HHY655480 HRU655476:HRU655480 IBQ655476:IBQ655480 ILM655476:ILM655480 IVI655476:IVI655480 JFE655476:JFE655480 JPA655476:JPA655480 JYW655476:JYW655480 KIS655476:KIS655480 KSO655476:KSO655480 LCK655476:LCK655480 LMG655476:LMG655480 LWC655476:LWC655480 MFY655476:MFY655480 MPU655476:MPU655480 MZQ655476:MZQ655480 NJM655476:NJM655480 NTI655476:NTI655480 ODE655476:ODE655480 ONA655476:ONA655480 OWW655476:OWW655480 PGS655476:PGS655480 PQO655476:PQO655480 QAK655476:QAK655480 QKG655476:QKG655480 QUC655476:QUC655480 RDY655476:RDY655480 RNU655476:RNU655480 RXQ655476:RXQ655480 SHM655476:SHM655480 SRI655476:SRI655480 TBE655476:TBE655480 TLA655476:TLA655480 TUW655476:TUW655480 UES655476:UES655480 UOO655476:UOO655480 UYK655476:UYK655480 VIG655476:VIG655480 VSC655476:VSC655480 WBY655476:WBY655480 WLU655476:WLU655480 WVQ655476:WVQ655480 I721035:I721039 JE721012:JE721016 TA721012:TA721016 ACW721012:ACW721016 AMS721012:AMS721016 AWO721012:AWO721016 BGK721012:BGK721016 BQG721012:BQG721016 CAC721012:CAC721016 CJY721012:CJY721016 CTU721012:CTU721016 DDQ721012:DDQ721016 DNM721012:DNM721016 DXI721012:DXI721016 EHE721012:EHE721016 ERA721012:ERA721016 FAW721012:FAW721016 FKS721012:FKS721016 FUO721012:FUO721016 GEK721012:GEK721016 GOG721012:GOG721016 GYC721012:GYC721016 HHY721012:HHY721016 HRU721012:HRU721016 IBQ721012:IBQ721016 ILM721012:ILM721016 IVI721012:IVI721016 JFE721012:JFE721016 JPA721012:JPA721016 JYW721012:JYW721016 KIS721012:KIS721016 KSO721012:KSO721016 LCK721012:LCK721016 LMG721012:LMG721016 LWC721012:LWC721016 MFY721012:MFY721016 MPU721012:MPU721016 MZQ721012:MZQ721016 NJM721012:NJM721016 NTI721012:NTI721016 ODE721012:ODE721016 ONA721012:ONA721016 OWW721012:OWW721016 PGS721012:PGS721016 PQO721012:PQO721016 QAK721012:QAK721016 QKG721012:QKG721016 QUC721012:QUC721016 RDY721012:RDY721016 RNU721012:RNU721016 RXQ721012:RXQ721016 SHM721012:SHM721016 SRI721012:SRI721016 TBE721012:TBE721016 TLA721012:TLA721016 TUW721012:TUW721016 UES721012:UES721016 UOO721012:UOO721016 UYK721012:UYK721016 VIG721012:VIG721016 VSC721012:VSC721016 WBY721012:WBY721016 WLU721012:WLU721016 WVQ721012:WVQ721016 I786571:I786575 JE786548:JE786552 TA786548:TA786552 ACW786548:ACW786552 AMS786548:AMS786552 AWO786548:AWO786552 BGK786548:BGK786552 BQG786548:BQG786552 CAC786548:CAC786552 CJY786548:CJY786552 CTU786548:CTU786552 DDQ786548:DDQ786552 DNM786548:DNM786552 DXI786548:DXI786552 EHE786548:EHE786552 ERA786548:ERA786552 FAW786548:FAW786552 FKS786548:FKS786552 FUO786548:FUO786552 GEK786548:GEK786552 GOG786548:GOG786552 GYC786548:GYC786552 HHY786548:HHY786552 HRU786548:HRU786552 IBQ786548:IBQ786552 ILM786548:ILM786552 IVI786548:IVI786552 JFE786548:JFE786552 JPA786548:JPA786552 JYW786548:JYW786552 KIS786548:KIS786552 KSO786548:KSO786552 LCK786548:LCK786552 LMG786548:LMG786552 LWC786548:LWC786552 MFY786548:MFY786552 MPU786548:MPU786552 MZQ786548:MZQ786552 NJM786548:NJM786552 NTI786548:NTI786552 ODE786548:ODE786552 ONA786548:ONA786552 OWW786548:OWW786552 PGS786548:PGS786552 PQO786548:PQO786552 QAK786548:QAK786552 QKG786548:QKG786552 QUC786548:QUC786552 RDY786548:RDY786552 RNU786548:RNU786552 RXQ786548:RXQ786552 SHM786548:SHM786552 SRI786548:SRI786552 TBE786548:TBE786552 TLA786548:TLA786552 TUW786548:TUW786552 UES786548:UES786552 UOO786548:UOO786552 UYK786548:UYK786552 VIG786548:VIG786552 VSC786548:VSC786552 WBY786548:WBY786552 WLU786548:WLU786552 WVQ786548:WVQ786552 I852107:I852111 JE852084:JE852088 TA852084:TA852088 ACW852084:ACW852088 AMS852084:AMS852088 AWO852084:AWO852088 BGK852084:BGK852088 BQG852084:BQG852088 CAC852084:CAC852088 CJY852084:CJY852088 CTU852084:CTU852088 DDQ852084:DDQ852088 DNM852084:DNM852088 DXI852084:DXI852088 EHE852084:EHE852088 ERA852084:ERA852088 FAW852084:FAW852088 FKS852084:FKS852088 FUO852084:FUO852088 GEK852084:GEK852088 GOG852084:GOG852088 GYC852084:GYC852088 HHY852084:HHY852088 HRU852084:HRU852088 IBQ852084:IBQ852088 ILM852084:ILM852088 IVI852084:IVI852088 JFE852084:JFE852088 JPA852084:JPA852088 JYW852084:JYW852088 KIS852084:KIS852088 KSO852084:KSO852088 LCK852084:LCK852088 LMG852084:LMG852088 LWC852084:LWC852088 MFY852084:MFY852088 MPU852084:MPU852088 MZQ852084:MZQ852088 NJM852084:NJM852088 NTI852084:NTI852088 ODE852084:ODE852088 ONA852084:ONA852088 OWW852084:OWW852088 PGS852084:PGS852088 PQO852084:PQO852088 QAK852084:QAK852088 QKG852084:QKG852088 QUC852084:QUC852088 RDY852084:RDY852088 RNU852084:RNU852088 RXQ852084:RXQ852088 SHM852084:SHM852088 SRI852084:SRI852088 TBE852084:TBE852088 TLA852084:TLA852088 TUW852084:TUW852088 UES852084:UES852088 UOO852084:UOO852088 UYK852084:UYK852088 VIG852084:VIG852088 VSC852084:VSC852088 WBY852084:WBY852088 WLU852084:WLU852088 WVQ852084:WVQ852088 I917643:I917647 JE917620:JE917624 TA917620:TA917624 ACW917620:ACW917624 AMS917620:AMS917624 AWO917620:AWO917624 BGK917620:BGK917624 BQG917620:BQG917624 CAC917620:CAC917624 CJY917620:CJY917624 CTU917620:CTU917624 DDQ917620:DDQ917624 DNM917620:DNM917624 DXI917620:DXI917624 EHE917620:EHE917624 ERA917620:ERA917624 FAW917620:FAW917624 FKS917620:FKS917624 FUO917620:FUO917624 GEK917620:GEK917624 GOG917620:GOG917624 GYC917620:GYC917624 HHY917620:HHY917624 HRU917620:HRU917624 IBQ917620:IBQ917624 ILM917620:ILM917624 IVI917620:IVI917624 JFE917620:JFE917624 JPA917620:JPA917624 JYW917620:JYW917624 KIS917620:KIS917624 KSO917620:KSO917624 LCK917620:LCK917624 LMG917620:LMG917624 LWC917620:LWC917624 MFY917620:MFY917624 MPU917620:MPU917624 MZQ917620:MZQ917624 NJM917620:NJM917624 NTI917620:NTI917624 ODE917620:ODE917624 ONA917620:ONA917624 OWW917620:OWW917624 PGS917620:PGS917624 PQO917620:PQO917624 QAK917620:QAK917624 QKG917620:QKG917624 QUC917620:QUC917624 RDY917620:RDY917624 RNU917620:RNU917624 RXQ917620:RXQ917624 SHM917620:SHM917624 SRI917620:SRI917624 TBE917620:TBE917624 TLA917620:TLA917624 TUW917620:TUW917624 UES917620:UES917624 UOO917620:UOO917624 UYK917620:UYK917624 VIG917620:VIG917624 VSC917620:VSC917624 WBY917620:WBY917624 WLU917620:WLU917624 WVQ917620:WVQ917624 I983179:I983183 JE983156:JE983160 TA983156:TA983160 ACW983156:ACW983160 AMS983156:AMS983160 AWO983156:AWO983160 BGK983156:BGK983160 BQG983156:BQG983160 CAC983156:CAC983160 CJY983156:CJY983160 CTU983156:CTU983160 DDQ983156:DDQ983160 DNM983156:DNM983160 DXI983156:DXI983160 EHE983156:EHE983160 ERA983156:ERA983160 FAW983156:FAW983160 FKS983156:FKS983160 FUO983156:FUO983160 GEK983156:GEK983160 GOG983156:GOG983160 GYC983156:GYC983160 HHY983156:HHY983160 HRU983156:HRU983160 IBQ983156:IBQ983160 ILM983156:ILM983160 IVI983156:IVI983160 JFE983156:JFE983160 JPA983156:JPA983160 JYW983156:JYW983160 KIS983156:KIS983160 KSO983156:KSO983160 LCK983156:LCK983160 LMG983156:LMG983160 LWC983156:LWC983160 MFY983156:MFY983160 MPU983156:MPU983160 MZQ983156:MZQ983160 NJM983156:NJM983160 NTI983156:NTI983160 ODE983156:ODE983160 ONA983156:ONA983160 OWW983156:OWW983160 PGS983156:PGS983160 PQO983156:PQO983160 QAK983156:QAK983160 QKG983156:QKG983160 QUC983156:QUC983160 RDY983156:RDY983160 RNU983156:RNU983160 RXQ983156:RXQ983160 SHM983156:SHM983160 SRI983156:SRI983160 TBE983156:TBE983160 TLA983156:TLA983160 TUW983156:TUW983160 UES983156:UES983160 UOO983156:UOO983160 UYK983156:UYK983160 VIG983156:VIG983160 VSC983156:VSC983160 WBY983156:WBY983160 D72 JE40:JK72 WVL40:WVL72 WLP40:WLP72 WBT40:WBT72 VRX40:VRX72 VIB40:VIB72 UYF40:UYF72 UOJ40:UOJ72 UEN40:UEN72 TUR40:TUR72 TKV40:TKV72 TAZ40:TAZ72 SRD40:SRD72 SHH40:SHH72 RXL40:RXL72 RNP40:RNP72 RDT40:RDT72 QTX40:QTX72 QKB40:QKB72 QAF40:QAF72 PQJ40:PQJ72 PGN40:PGN72 OWR40:OWR72 OMV40:OMV72 OCZ40:OCZ72 NTD40:NTD72 NJH40:NJH72 MZL40:MZL72 MPP40:MPP72 MFT40:MFT72 LVX40:LVX72 LMB40:LMB72 LCF40:LCF72 KSJ40:KSJ72 KIN40:KIN72 JYR40:JYR72 JOV40:JOV72 JEZ40:JEZ72 IVD40:IVD72 ILH40:ILH72 IBL40:IBL72 HRP40:HRP72 HHT40:HHT72 GXX40:GXX72 GOB40:GOB72 GEF40:GEF72 FUJ40:FUJ72 FKN40:FKN72 FAR40:FAR72 EQV40:EQV72 EGZ40:EGZ72 DXD40:DXD72 DNH40:DNH72 DDL40:DDL72 CTP40:CTP72 CJT40:CJT72 BZX40:BZX72 BQB40:BQB72 BGF40:BGF72 AWJ40:AWJ72 AMN40:AMN72 ACR40:ACR72 SV40:SV72 IZ40:IZ72 WVQ40:WVW72 WLU40:WMA72 WBY40:WCE72 VSC40:VSI72 VIG40:VIM72 UYK40:UYQ72 UOO40:UOU72 UES40:UEY72 TUW40:TVC72 TLA40:TLG72 TBE40:TBK72 SRI40:SRO72 SHM40:SHS72 RXQ40:RXW72 RNU40:ROA72 RDY40:REE72 QUC40:QUI72 QKG40:QKM72 QAK40:QAQ72 PQO40:PQU72 PGS40:PGY72 OWW40:OXC72 ONA40:ONG72 ODE40:ODK72 NTI40:NTO72 NJM40:NJS72 MZQ40:MZW72 MPU40:MQA72 MFY40:MGE72 LWC40:LWI72 LMG40:LMM72 LCK40:LCQ72 KSO40:KSU72 KIS40:KIY72 JYW40:JZC72 JPA40:JPG72 JFE40:JFK72 IVI40:IVO72 ILM40:ILS72 IBQ40:IBW72 HRU40:HSA72 HHY40:HIE72 GYC40:GYI72 GOG40:GOM72 GEK40:GEQ72 FUO40:FUU72 FKS40:FKY72 FAW40:FBC72 ERA40:ERG72 EHE40:EHK72 DXI40:DXO72 DNM40:DNS72 DDQ40:DDW72 CTU40:CUA72 CJY40:CKE72 CAC40:CAI72 BQG40:BQM72 BGK40:BGQ72 AWO40:AWU72 AMS40:AMY72 ACW40:ADC72 TA40:TG72 I40:O72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K439"/>
  <sheetViews>
    <sheetView view="pageBreakPreview" zoomScale="80" zoomScaleNormal="75" zoomScaleSheetLayoutView="80" workbookViewId="0">
      <selection activeCell="AU4" sqref="AU4:BH12"/>
    </sheetView>
  </sheetViews>
  <sheetFormatPr defaultRowHeight="13.5"/>
  <cols>
    <col min="1" max="1" width="1.5" style="3" customWidth="1"/>
    <col min="2" max="6" width="2.875" style="3" customWidth="1"/>
    <col min="7" max="7" width="2.75" style="3" customWidth="1"/>
    <col min="8" max="23" width="2.875" style="3" customWidth="1"/>
    <col min="24" max="24" width="3.125" style="3" customWidth="1"/>
    <col min="25" max="43" width="2.875" style="3" customWidth="1"/>
    <col min="44" max="44" width="2.625" style="3" customWidth="1"/>
    <col min="45" max="48" width="2.875" style="3" customWidth="1"/>
    <col min="49" max="49" width="3" style="3" customWidth="1"/>
    <col min="50" max="55" width="2.875" style="3" customWidth="1"/>
    <col min="56" max="56" width="2.625" style="3" customWidth="1"/>
    <col min="57" max="60" width="2.875" style="3" customWidth="1"/>
    <col min="61" max="256" width="9" style="3"/>
    <col min="257" max="257" width="1.5" style="3" customWidth="1"/>
    <col min="258" max="262" width="2.875" style="3" customWidth="1"/>
    <col min="263" max="263" width="2.75" style="3" customWidth="1"/>
    <col min="264" max="279" width="2.875" style="3" customWidth="1"/>
    <col min="280" max="280" width="3.125" style="3" customWidth="1"/>
    <col min="281" max="299" width="2.875" style="3" customWidth="1"/>
    <col min="300" max="300" width="2.625" style="3" customWidth="1"/>
    <col min="301" max="304" width="2.875" style="3" customWidth="1"/>
    <col min="305" max="305" width="3" style="3" customWidth="1"/>
    <col min="306" max="311" width="2.875" style="3" customWidth="1"/>
    <col min="312" max="312" width="2.625" style="3" customWidth="1"/>
    <col min="313" max="316" width="2.875" style="3" customWidth="1"/>
    <col min="317" max="512" width="9" style="3"/>
    <col min="513" max="513" width="1.5" style="3" customWidth="1"/>
    <col min="514" max="518" width="2.875" style="3" customWidth="1"/>
    <col min="519" max="519" width="2.75" style="3" customWidth="1"/>
    <col min="520" max="535" width="2.875" style="3" customWidth="1"/>
    <col min="536" max="536" width="3.125" style="3" customWidth="1"/>
    <col min="537" max="555" width="2.875" style="3" customWidth="1"/>
    <col min="556" max="556" width="2.625" style="3" customWidth="1"/>
    <col min="557" max="560" width="2.875" style="3" customWidth="1"/>
    <col min="561" max="561" width="3" style="3" customWidth="1"/>
    <col min="562" max="567" width="2.875" style="3" customWidth="1"/>
    <col min="568" max="568" width="2.625" style="3" customWidth="1"/>
    <col min="569" max="572" width="2.875" style="3" customWidth="1"/>
    <col min="573" max="768" width="9" style="3"/>
    <col min="769" max="769" width="1.5" style="3" customWidth="1"/>
    <col min="770" max="774" width="2.875" style="3" customWidth="1"/>
    <col min="775" max="775" width="2.75" style="3" customWidth="1"/>
    <col min="776" max="791" width="2.875" style="3" customWidth="1"/>
    <col min="792" max="792" width="3.125" style="3" customWidth="1"/>
    <col min="793" max="811" width="2.875" style="3" customWidth="1"/>
    <col min="812" max="812" width="2.625" style="3" customWidth="1"/>
    <col min="813" max="816" width="2.875" style="3" customWidth="1"/>
    <col min="817" max="817" width="3" style="3" customWidth="1"/>
    <col min="818" max="823" width="2.875" style="3" customWidth="1"/>
    <col min="824" max="824" width="2.625" style="3" customWidth="1"/>
    <col min="825" max="828" width="2.875" style="3" customWidth="1"/>
    <col min="829" max="1024" width="9" style="3"/>
    <col min="1025" max="1025" width="1.5" style="3" customWidth="1"/>
    <col min="1026" max="1030" width="2.875" style="3" customWidth="1"/>
    <col min="1031" max="1031" width="2.75" style="3" customWidth="1"/>
    <col min="1032" max="1047" width="2.875" style="3" customWidth="1"/>
    <col min="1048" max="1048" width="3.125" style="3" customWidth="1"/>
    <col min="1049" max="1067" width="2.875" style="3" customWidth="1"/>
    <col min="1068" max="1068" width="2.625" style="3" customWidth="1"/>
    <col min="1069" max="1072" width="2.875" style="3" customWidth="1"/>
    <col min="1073" max="1073" width="3" style="3" customWidth="1"/>
    <col min="1074" max="1079" width="2.875" style="3" customWidth="1"/>
    <col min="1080" max="1080" width="2.625" style="3" customWidth="1"/>
    <col min="1081" max="1084" width="2.875" style="3" customWidth="1"/>
    <col min="1085" max="1280" width="9" style="3"/>
    <col min="1281" max="1281" width="1.5" style="3" customWidth="1"/>
    <col min="1282" max="1286" width="2.875" style="3" customWidth="1"/>
    <col min="1287" max="1287" width="2.75" style="3" customWidth="1"/>
    <col min="1288" max="1303" width="2.875" style="3" customWidth="1"/>
    <col min="1304" max="1304" width="3.125" style="3" customWidth="1"/>
    <col min="1305" max="1323" width="2.875" style="3" customWidth="1"/>
    <col min="1324" max="1324" width="2.625" style="3" customWidth="1"/>
    <col min="1325" max="1328" width="2.875" style="3" customWidth="1"/>
    <col min="1329" max="1329" width="3" style="3" customWidth="1"/>
    <col min="1330" max="1335" width="2.875" style="3" customWidth="1"/>
    <col min="1336" max="1336" width="2.625" style="3" customWidth="1"/>
    <col min="1337" max="1340" width="2.875" style="3" customWidth="1"/>
    <col min="1341" max="1536" width="9" style="3"/>
    <col min="1537" max="1537" width="1.5" style="3" customWidth="1"/>
    <col min="1538" max="1542" width="2.875" style="3" customWidth="1"/>
    <col min="1543" max="1543" width="2.75" style="3" customWidth="1"/>
    <col min="1544" max="1559" width="2.875" style="3" customWidth="1"/>
    <col min="1560" max="1560" width="3.125" style="3" customWidth="1"/>
    <col min="1561" max="1579" width="2.875" style="3" customWidth="1"/>
    <col min="1580" max="1580" width="2.625" style="3" customWidth="1"/>
    <col min="1581" max="1584" width="2.875" style="3" customWidth="1"/>
    <col min="1585" max="1585" width="3" style="3" customWidth="1"/>
    <col min="1586" max="1591" width="2.875" style="3" customWidth="1"/>
    <col min="1592" max="1592" width="2.625" style="3" customWidth="1"/>
    <col min="1593" max="1596" width="2.875" style="3" customWidth="1"/>
    <col min="1597" max="1792" width="9" style="3"/>
    <col min="1793" max="1793" width="1.5" style="3" customWidth="1"/>
    <col min="1794" max="1798" width="2.875" style="3" customWidth="1"/>
    <col min="1799" max="1799" width="2.75" style="3" customWidth="1"/>
    <col min="1800" max="1815" width="2.875" style="3" customWidth="1"/>
    <col min="1816" max="1816" width="3.125" style="3" customWidth="1"/>
    <col min="1817" max="1835" width="2.875" style="3" customWidth="1"/>
    <col min="1836" max="1836" width="2.625" style="3" customWidth="1"/>
    <col min="1837" max="1840" width="2.875" style="3" customWidth="1"/>
    <col min="1841" max="1841" width="3" style="3" customWidth="1"/>
    <col min="1842" max="1847" width="2.875" style="3" customWidth="1"/>
    <col min="1848" max="1848" width="2.625" style="3" customWidth="1"/>
    <col min="1849" max="1852" width="2.875" style="3" customWidth="1"/>
    <col min="1853" max="2048" width="9" style="3"/>
    <col min="2049" max="2049" width="1.5" style="3" customWidth="1"/>
    <col min="2050" max="2054" width="2.875" style="3" customWidth="1"/>
    <col min="2055" max="2055" width="2.75" style="3" customWidth="1"/>
    <col min="2056" max="2071" width="2.875" style="3" customWidth="1"/>
    <col min="2072" max="2072" width="3.125" style="3" customWidth="1"/>
    <col min="2073" max="2091" width="2.875" style="3" customWidth="1"/>
    <col min="2092" max="2092" width="2.625" style="3" customWidth="1"/>
    <col min="2093" max="2096" width="2.875" style="3" customWidth="1"/>
    <col min="2097" max="2097" width="3" style="3" customWidth="1"/>
    <col min="2098" max="2103" width="2.875" style="3" customWidth="1"/>
    <col min="2104" max="2104" width="2.625" style="3" customWidth="1"/>
    <col min="2105" max="2108" width="2.875" style="3" customWidth="1"/>
    <col min="2109" max="2304" width="9" style="3"/>
    <col min="2305" max="2305" width="1.5" style="3" customWidth="1"/>
    <col min="2306" max="2310" width="2.875" style="3" customWidth="1"/>
    <col min="2311" max="2311" width="2.75" style="3" customWidth="1"/>
    <col min="2312" max="2327" width="2.875" style="3" customWidth="1"/>
    <col min="2328" max="2328" width="3.125" style="3" customWidth="1"/>
    <col min="2329" max="2347" width="2.875" style="3" customWidth="1"/>
    <col min="2348" max="2348" width="2.625" style="3" customWidth="1"/>
    <col min="2349" max="2352" width="2.875" style="3" customWidth="1"/>
    <col min="2353" max="2353" width="3" style="3" customWidth="1"/>
    <col min="2354" max="2359" width="2.875" style="3" customWidth="1"/>
    <col min="2360" max="2360" width="2.625" style="3" customWidth="1"/>
    <col min="2361" max="2364" width="2.875" style="3" customWidth="1"/>
    <col min="2365" max="2560" width="9" style="3"/>
    <col min="2561" max="2561" width="1.5" style="3" customWidth="1"/>
    <col min="2562" max="2566" width="2.875" style="3" customWidth="1"/>
    <col min="2567" max="2567" width="2.75" style="3" customWidth="1"/>
    <col min="2568" max="2583" width="2.875" style="3" customWidth="1"/>
    <col min="2584" max="2584" width="3.125" style="3" customWidth="1"/>
    <col min="2585" max="2603" width="2.875" style="3" customWidth="1"/>
    <col min="2604" max="2604" width="2.625" style="3" customWidth="1"/>
    <col min="2605" max="2608" width="2.875" style="3" customWidth="1"/>
    <col min="2609" max="2609" width="3" style="3" customWidth="1"/>
    <col min="2610" max="2615" width="2.875" style="3" customWidth="1"/>
    <col min="2616" max="2616" width="2.625" style="3" customWidth="1"/>
    <col min="2617" max="2620" width="2.875" style="3" customWidth="1"/>
    <col min="2621" max="2816" width="9" style="3"/>
    <col min="2817" max="2817" width="1.5" style="3" customWidth="1"/>
    <col min="2818" max="2822" width="2.875" style="3" customWidth="1"/>
    <col min="2823" max="2823" width="2.75" style="3" customWidth="1"/>
    <col min="2824" max="2839" width="2.875" style="3" customWidth="1"/>
    <col min="2840" max="2840" width="3.125" style="3" customWidth="1"/>
    <col min="2841" max="2859" width="2.875" style="3" customWidth="1"/>
    <col min="2860" max="2860" width="2.625" style="3" customWidth="1"/>
    <col min="2861" max="2864" width="2.875" style="3" customWidth="1"/>
    <col min="2865" max="2865" width="3" style="3" customWidth="1"/>
    <col min="2866" max="2871" width="2.875" style="3" customWidth="1"/>
    <col min="2872" max="2872" width="2.625" style="3" customWidth="1"/>
    <col min="2873" max="2876" width="2.875" style="3" customWidth="1"/>
    <col min="2877" max="3072" width="9" style="3"/>
    <col min="3073" max="3073" width="1.5" style="3" customWidth="1"/>
    <col min="3074" max="3078" width="2.875" style="3" customWidth="1"/>
    <col min="3079" max="3079" width="2.75" style="3" customWidth="1"/>
    <col min="3080" max="3095" width="2.875" style="3" customWidth="1"/>
    <col min="3096" max="3096" width="3.125" style="3" customWidth="1"/>
    <col min="3097" max="3115" width="2.875" style="3" customWidth="1"/>
    <col min="3116" max="3116" width="2.625" style="3" customWidth="1"/>
    <col min="3117" max="3120" width="2.875" style="3" customWidth="1"/>
    <col min="3121" max="3121" width="3" style="3" customWidth="1"/>
    <col min="3122" max="3127" width="2.875" style="3" customWidth="1"/>
    <col min="3128" max="3128" width="2.625" style="3" customWidth="1"/>
    <col min="3129" max="3132" width="2.875" style="3" customWidth="1"/>
    <col min="3133" max="3328" width="9" style="3"/>
    <col min="3329" max="3329" width="1.5" style="3" customWidth="1"/>
    <col min="3330" max="3334" width="2.875" style="3" customWidth="1"/>
    <col min="3335" max="3335" width="2.75" style="3" customWidth="1"/>
    <col min="3336" max="3351" width="2.875" style="3" customWidth="1"/>
    <col min="3352" max="3352" width="3.125" style="3" customWidth="1"/>
    <col min="3353" max="3371" width="2.875" style="3" customWidth="1"/>
    <col min="3372" max="3372" width="2.625" style="3" customWidth="1"/>
    <col min="3373" max="3376" width="2.875" style="3" customWidth="1"/>
    <col min="3377" max="3377" width="3" style="3" customWidth="1"/>
    <col min="3378" max="3383" width="2.875" style="3" customWidth="1"/>
    <col min="3384" max="3384" width="2.625" style="3" customWidth="1"/>
    <col min="3385" max="3388" width="2.875" style="3" customWidth="1"/>
    <col min="3389" max="3584" width="9" style="3"/>
    <col min="3585" max="3585" width="1.5" style="3" customWidth="1"/>
    <col min="3586" max="3590" width="2.875" style="3" customWidth="1"/>
    <col min="3591" max="3591" width="2.75" style="3" customWidth="1"/>
    <col min="3592" max="3607" width="2.875" style="3" customWidth="1"/>
    <col min="3608" max="3608" width="3.125" style="3" customWidth="1"/>
    <col min="3609" max="3627" width="2.875" style="3" customWidth="1"/>
    <col min="3628" max="3628" width="2.625" style="3" customWidth="1"/>
    <col min="3629" max="3632" width="2.875" style="3" customWidth="1"/>
    <col min="3633" max="3633" width="3" style="3" customWidth="1"/>
    <col min="3634" max="3639" width="2.875" style="3" customWidth="1"/>
    <col min="3640" max="3640" width="2.625" style="3" customWidth="1"/>
    <col min="3641" max="3644" width="2.875" style="3" customWidth="1"/>
    <col min="3645" max="3840" width="9" style="3"/>
    <col min="3841" max="3841" width="1.5" style="3" customWidth="1"/>
    <col min="3842" max="3846" width="2.875" style="3" customWidth="1"/>
    <col min="3847" max="3847" width="2.75" style="3" customWidth="1"/>
    <col min="3848" max="3863" width="2.875" style="3" customWidth="1"/>
    <col min="3864" max="3864" width="3.125" style="3" customWidth="1"/>
    <col min="3865" max="3883" width="2.875" style="3" customWidth="1"/>
    <col min="3884" max="3884" width="2.625" style="3" customWidth="1"/>
    <col min="3885" max="3888" width="2.875" style="3" customWidth="1"/>
    <col min="3889" max="3889" width="3" style="3" customWidth="1"/>
    <col min="3890" max="3895" width="2.875" style="3" customWidth="1"/>
    <col min="3896" max="3896" width="2.625" style="3" customWidth="1"/>
    <col min="3897" max="3900" width="2.875" style="3" customWidth="1"/>
    <col min="3901" max="4096" width="9" style="3"/>
    <col min="4097" max="4097" width="1.5" style="3" customWidth="1"/>
    <col min="4098" max="4102" width="2.875" style="3" customWidth="1"/>
    <col min="4103" max="4103" width="2.75" style="3" customWidth="1"/>
    <col min="4104" max="4119" width="2.875" style="3" customWidth="1"/>
    <col min="4120" max="4120" width="3.125" style="3" customWidth="1"/>
    <col min="4121" max="4139" width="2.875" style="3" customWidth="1"/>
    <col min="4140" max="4140" width="2.625" style="3" customWidth="1"/>
    <col min="4141" max="4144" width="2.875" style="3" customWidth="1"/>
    <col min="4145" max="4145" width="3" style="3" customWidth="1"/>
    <col min="4146" max="4151" width="2.875" style="3" customWidth="1"/>
    <col min="4152" max="4152" width="2.625" style="3" customWidth="1"/>
    <col min="4153" max="4156" width="2.875" style="3" customWidth="1"/>
    <col min="4157" max="4352" width="9" style="3"/>
    <col min="4353" max="4353" width="1.5" style="3" customWidth="1"/>
    <col min="4354" max="4358" width="2.875" style="3" customWidth="1"/>
    <col min="4359" max="4359" width="2.75" style="3" customWidth="1"/>
    <col min="4360" max="4375" width="2.875" style="3" customWidth="1"/>
    <col min="4376" max="4376" width="3.125" style="3" customWidth="1"/>
    <col min="4377" max="4395" width="2.875" style="3" customWidth="1"/>
    <col min="4396" max="4396" width="2.625" style="3" customWidth="1"/>
    <col min="4397" max="4400" width="2.875" style="3" customWidth="1"/>
    <col min="4401" max="4401" width="3" style="3" customWidth="1"/>
    <col min="4402" max="4407" width="2.875" style="3" customWidth="1"/>
    <col min="4408" max="4408" width="2.625" style="3" customWidth="1"/>
    <col min="4409" max="4412" width="2.875" style="3" customWidth="1"/>
    <col min="4413" max="4608" width="9" style="3"/>
    <col min="4609" max="4609" width="1.5" style="3" customWidth="1"/>
    <col min="4610" max="4614" width="2.875" style="3" customWidth="1"/>
    <col min="4615" max="4615" width="2.75" style="3" customWidth="1"/>
    <col min="4616" max="4631" width="2.875" style="3" customWidth="1"/>
    <col min="4632" max="4632" width="3.125" style="3" customWidth="1"/>
    <col min="4633" max="4651" width="2.875" style="3" customWidth="1"/>
    <col min="4652" max="4652" width="2.625" style="3" customWidth="1"/>
    <col min="4653" max="4656" width="2.875" style="3" customWidth="1"/>
    <col min="4657" max="4657" width="3" style="3" customWidth="1"/>
    <col min="4658" max="4663" width="2.875" style="3" customWidth="1"/>
    <col min="4664" max="4664" width="2.625" style="3" customWidth="1"/>
    <col min="4665" max="4668" width="2.875" style="3" customWidth="1"/>
    <col min="4669" max="4864" width="9" style="3"/>
    <col min="4865" max="4865" width="1.5" style="3" customWidth="1"/>
    <col min="4866" max="4870" width="2.875" style="3" customWidth="1"/>
    <col min="4871" max="4871" width="2.75" style="3" customWidth="1"/>
    <col min="4872" max="4887" width="2.875" style="3" customWidth="1"/>
    <col min="4888" max="4888" width="3.125" style="3" customWidth="1"/>
    <col min="4889" max="4907" width="2.875" style="3" customWidth="1"/>
    <col min="4908" max="4908" width="2.625" style="3" customWidth="1"/>
    <col min="4909" max="4912" width="2.875" style="3" customWidth="1"/>
    <col min="4913" max="4913" width="3" style="3" customWidth="1"/>
    <col min="4914" max="4919" width="2.875" style="3" customWidth="1"/>
    <col min="4920" max="4920" width="2.625" style="3" customWidth="1"/>
    <col min="4921" max="4924" width="2.875" style="3" customWidth="1"/>
    <col min="4925" max="5120" width="9" style="3"/>
    <col min="5121" max="5121" width="1.5" style="3" customWidth="1"/>
    <col min="5122" max="5126" width="2.875" style="3" customWidth="1"/>
    <col min="5127" max="5127" width="2.75" style="3" customWidth="1"/>
    <col min="5128" max="5143" width="2.875" style="3" customWidth="1"/>
    <col min="5144" max="5144" width="3.125" style="3" customWidth="1"/>
    <col min="5145" max="5163" width="2.875" style="3" customWidth="1"/>
    <col min="5164" max="5164" width="2.625" style="3" customWidth="1"/>
    <col min="5165" max="5168" width="2.875" style="3" customWidth="1"/>
    <col min="5169" max="5169" width="3" style="3" customWidth="1"/>
    <col min="5170" max="5175" width="2.875" style="3" customWidth="1"/>
    <col min="5176" max="5176" width="2.625" style="3" customWidth="1"/>
    <col min="5177" max="5180" width="2.875" style="3" customWidth="1"/>
    <col min="5181" max="5376" width="9" style="3"/>
    <col min="5377" max="5377" width="1.5" style="3" customWidth="1"/>
    <col min="5378" max="5382" width="2.875" style="3" customWidth="1"/>
    <col min="5383" max="5383" width="2.75" style="3" customWidth="1"/>
    <col min="5384" max="5399" width="2.875" style="3" customWidth="1"/>
    <col min="5400" max="5400" width="3.125" style="3" customWidth="1"/>
    <col min="5401" max="5419" width="2.875" style="3" customWidth="1"/>
    <col min="5420" max="5420" width="2.625" style="3" customWidth="1"/>
    <col min="5421" max="5424" width="2.875" style="3" customWidth="1"/>
    <col min="5425" max="5425" width="3" style="3" customWidth="1"/>
    <col min="5426" max="5431" width="2.875" style="3" customWidth="1"/>
    <col min="5432" max="5432" width="2.625" style="3" customWidth="1"/>
    <col min="5433" max="5436" width="2.875" style="3" customWidth="1"/>
    <col min="5437" max="5632" width="9" style="3"/>
    <col min="5633" max="5633" width="1.5" style="3" customWidth="1"/>
    <col min="5634" max="5638" width="2.875" style="3" customWidth="1"/>
    <col min="5639" max="5639" width="2.75" style="3" customWidth="1"/>
    <col min="5640" max="5655" width="2.875" style="3" customWidth="1"/>
    <col min="5656" max="5656" width="3.125" style="3" customWidth="1"/>
    <col min="5657" max="5675" width="2.875" style="3" customWidth="1"/>
    <col min="5676" max="5676" width="2.625" style="3" customWidth="1"/>
    <col min="5677" max="5680" width="2.875" style="3" customWidth="1"/>
    <col min="5681" max="5681" width="3" style="3" customWidth="1"/>
    <col min="5682" max="5687" width="2.875" style="3" customWidth="1"/>
    <col min="5688" max="5688" width="2.625" style="3" customWidth="1"/>
    <col min="5689" max="5692" width="2.875" style="3" customWidth="1"/>
    <col min="5693" max="5888" width="9" style="3"/>
    <col min="5889" max="5889" width="1.5" style="3" customWidth="1"/>
    <col min="5890" max="5894" width="2.875" style="3" customWidth="1"/>
    <col min="5895" max="5895" width="2.75" style="3" customWidth="1"/>
    <col min="5896" max="5911" width="2.875" style="3" customWidth="1"/>
    <col min="5912" max="5912" width="3.125" style="3" customWidth="1"/>
    <col min="5913" max="5931" width="2.875" style="3" customWidth="1"/>
    <col min="5932" max="5932" width="2.625" style="3" customWidth="1"/>
    <col min="5933" max="5936" width="2.875" style="3" customWidth="1"/>
    <col min="5937" max="5937" width="3" style="3" customWidth="1"/>
    <col min="5938" max="5943" width="2.875" style="3" customWidth="1"/>
    <col min="5944" max="5944" width="2.625" style="3" customWidth="1"/>
    <col min="5945" max="5948" width="2.875" style="3" customWidth="1"/>
    <col min="5949" max="6144" width="9" style="3"/>
    <col min="6145" max="6145" width="1.5" style="3" customWidth="1"/>
    <col min="6146" max="6150" width="2.875" style="3" customWidth="1"/>
    <col min="6151" max="6151" width="2.75" style="3" customWidth="1"/>
    <col min="6152" max="6167" width="2.875" style="3" customWidth="1"/>
    <col min="6168" max="6168" width="3.125" style="3" customWidth="1"/>
    <col min="6169" max="6187" width="2.875" style="3" customWidth="1"/>
    <col min="6188" max="6188" width="2.625" style="3" customWidth="1"/>
    <col min="6189" max="6192" width="2.875" style="3" customWidth="1"/>
    <col min="6193" max="6193" width="3" style="3" customWidth="1"/>
    <col min="6194" max="6199" width="2.875" style="3" customWidth="1"/>
    <col min="6200" max="6200" width="2.625" style="3" customWidth="1"/>
    <col min="6201" max="6204" width="2.875" style="3" customWidth="1"/>
    <col min="6205" max="6400" width="9" style="3"/>
    <col min="6401" max="6401" width="1.5" style="3" customWidth="1"/>
    <col min="6402" max="6406" width="2.875" style="3" customWidth="1"/>
    <col min="6407" max="6407" width="2.75" style="3" customWidth="1"/>
    <col min="6408" max="6423" width="2.875" style="3" customWidth="1"/>
    <col min="6424" max="6424" width="3.125" style="3" customWidth="1"/>
    <col min="6425" max="6443" width="2.875" style="3" customWidth="1"/>
    <col min="6444" max="6444" width="2.625" style="3" customWidth="1"/>
    <col min="6445" max="6448" width="2.875" style="3" customWidth="1"/>
    <col min="6449" max="6449" width="3" style="3" customWidth="1"/>
    <col min="6450" max="6455" width="2.875" style="3" customWidth="1"/>
    <col min="6456" max="6456" width="2.625" style="3" customWidth="1"/>
    <col min="6457" max="6460" width="2.875" style="3" customWidth="1"/>
    <col min="6461" max="6656" width="9" style="3"/>
    <col min="6657" max="6657" width="1.5" style="3" customWidth="1"/>
    <col min="6658" max="6662" width="2.875" style="3" customWidth="1"/>
    <col min="6663" max="6663" width="2.75" style="3" customWidth="1"/>
    <col min="6664" max="6679" width="2.875" style="3" customWidth="1"/>
    <col min="6680" max="6680" width="3.125" style="3" customWidth="1"/>
    <col min="6681" max="6699" width="2.875" style="3" customWidth="1"/>
    <col min="6700" max="6700" width="2.625" style="3" customWidth="1"/>
    <col min="6701" max="6704" width="2.875" style="3" customWidth="1"/>
    <col min="6705" max="6705" width="3" style="3" customWidth="1"/>
    <col min="6706" max="6711" width="2.875" style="3" customWidth="1"/>
    <col min="6712" max="6712" width="2.625" style="3" customWidth="1"/>
    <col min="6713" max="6716" width="2.875" style="3" customWidth="1"/>
    <col min="6717" max="6912" width="9" style="3"/>
    <col min="6913" max="6913" width="1.5" style="3" customWidth="1"/>
    <col min="6914" max="6918" width="2.875" style="3" customWidth="1"/>
    <col min="6919" max="6919" width="2.75" style="3" customWidth="1"/>
    <col min="6920" max="6935" width="2.875" style="3" customWidth="1"/>
    <col min="6936" max="6936" width="3.125" style="3" customWidth="1"/>
    <col min="6937" max="6955" width="2.875" style="3" customWidth="1"/>
    <col min="6956" max="6956" width="2.625" style="3" customWidth="1"/>
    <col min="6957" max="6960" width="2.875" style="3" customWidth="1"/>
    <col min="6961" max="6961" width="3" style="3" customWidth="1"/>
    <col min="6962" max="6967" width="2.875" style="3" customWidth="1"/>
    <col min="6968" max="6968" width="2.625" style="3" customWidth="1"/>
    <col min="6969" max="6972" width="2.875" style="3" customWidth="1"/>
    <col min="6973" max="7168" width="9" style="3"/>
    <col min="7169" max="7169" width="1.5" style="3" customWidth="1"/>
    <col min="7170" max="7174" width="2.875" style="3" customWidth="1"/>
    <col min="7175" max="7175" width="2.75" style="3" customWidth="1"/>
    <col min="7176" max="7191" width="2.875" style="3" customWidth="1"/>
    <col min="7192" max="7192" width="3.125" style="3" customWidth="1"/>
    <col min="7193" max="7211" width="2.875" style="3" customWidth="1"/>
    <col min="7212" max="7212" width="2.625" style="3" customWidth="1"/>
    <col min="7213" max="7216" width="2.875" style="3" customWidth="1"/>
    <col min="7217" max="7217" width="3" style="3" customWidth="1"/>
    <col min="7218" max="7223" width="2.875" style="3" customWidth="1"/>
    <col min="7224" max="7224" width="2.625" style="3" customWidth="1"/>
    <col min="7225" max="7228" width="2.875" style="3" customWidth="1"/>
    <col min="7229" max="7424" width="9" style="3"/>
    <col min="7425" max="7425" width="1.5" style="3" customWidth="1"/>
    <col min="7426" max="7430" width="2.875" style="3" customWidth="1"/>
    <col min="7431" max="7431" width="2.75" style="3" customWidth="1"/>
    <col min="7432" max="7447" width="2.875" style="3" customWidth="1"/>
    <col min="7448" max="7448" width="3.125" style="3" customWidth="1"/>
    <col min="7449" max="7467" width="2.875" style="3" customWidth="1"/>
    <col min="7468" max="7468" width="2.625" style="3" customWidth="1"/>
    <col min="7469" max="7472" width="2.875" style="3" customWidth="1"/>
    <col min="7473" max="7473" width="3" style="3" customWidth="1"/>
    <col min="7474" max="7479" width="2.875" style="3" customWidth="1"/>
    <col min="7480" max="7480" width="2.625" style="3" customWidth="1"/>
    <col min="7481" max="7484" width="2.875" style="3" customWidth="1"/>
    <col min="7485" max="7680" width="9" style="3"/>
    <col min="7681" max="7681" width="1.5" style="3" customWidth="1"/>
    <col min="7682" max="7686" width="2.875" style="3" customWidth="1"/>
    <col min="7687" max="7687" width="2.75" style="3" customWidth="1"/>
    <col min="7688" max="7703" width="2.875" style="3" customWidth="1"/>
    <col min="7704" max="7704" width="3.125" style="3" customWidth="1"/>
    <col min="7705" max="7723" width="2.875" style="3" customWidth="1"/>
    <col min="7724" max="7724" width="2.625" style="3" customWidth="1"/>
    <col min="7725" max="7728" width="2.875" style="3" customWidth="1"/>
    <col min="7729" max="7729" width="3" style="3" customWidth="1"/>
    <col min="7730" max="7735" width="2.875" style="3" customWidth="1"/>
    <col min="7736" max="7736" width="2.625" style="3" customWidth="1"/>
    <col min="7737" max="7740" width="2.875" style="3" customWidth="1"/>
    <col min="7741" max="7936" width="9" style="3"/>
    <col min="7937" max="7937" width="1.5" style="3" customWidth="1"/>
    <col min="7938" max="7942" width="2.875" style="3" customWidth="1"/>
    <col min="7943" max="7943" width="2.75" style="3" customWidth="1"/>
    <col min="7944" max="7959" width="2.875" style="3" customWidth="1"/>
    <col min="7960" max="7960" width="3.125" style="3" customWidth="1"/>
    <col min="7961" max="7979" width="2.875" style="3" customWidth="1"/>
    <col min="7980" max="7980" width="2.625" style="3" customWidth="1"/>
    <col min="7981" max="7984" width="2.875" style="3" customWidth="1"/>
    <col min="7985" max="7985" width="3" style="3" customWidth="1"/>
    <col min="7986" max="7991" width="2.875" style="3" customWidth="1"/>
    <col min="7992" max="7992" width="2.625" style="3" customWidth="1"/>
    <col min="7993" max="7996" width="2.875" style="3" customWidth="1"/>
    <col min="7997" max="8192" width="9" style="3"/>
    <col min="8193" max="8193" width="1.5" style="3" customWidth="1"/>
    <col min="8194" max="8198" width="2.875" style="3" customWidth="1"/>
    <col min="8199" max="8199" width="2.75" style="3" customWidth="1"/>
    <col min="8200" max="8215" width="2.875" style="3" customWidth="1"/>
    <col min="8216" max="8216" width="3.125" style="3" customWidth="1"/>
    <col min="8217" max="8235" width="2.875" style="3" customWidth="1"/>
    <col min="8236" max="8236" width="2.625" style="3" customWidth="1"/>
    <col min="8237" max="8240" width="2.875" style="3" customWidth="1"/>
    <col min="8241" max="8241" width="3" style="3" customWidth="1"/>
    <col min="8242" max="8247" width="2.875" style="3" customWidth="1"/>
    <col min="8248" max="8248" width="2.625" style="3" customWidth="1"/>
    <col min="8249" max="8252" width="2.875" style="3" customWidth="1"/>
    <col min="8253" max="8448" width="9" style="3"/>
    <col min="8449" max="8449" width="1.5" style="3" customWidth="1"/>
    <col min="8450" max="8454" width="2.875" style="3" customWidth="1"/>
    <col min="8455" max="8455" width="2.75" style="3" customWidth="1"/>
    <col min="8456" max="8471" width="2.875" style="3" customWidth="1"/>
    <col min="8472" max="8472" width="3.125" style="3" customWidth="1"/>
    <col min="8473" max="8491" width="2.875" style="3" customWidth="1"/>
    <col min="8492" max="8492" width="2.625" style="3" customWidth="1"/>
    <col min="8493" max="8496" width="2.875" style="3" customWidth="1"/>
    <col min="8497" max="8497" width="3" style="3" customWidth="1"/>
    <col min="8498" max="8503" width="2.875" style="3" customWidth="1"/>
    <col min="8504" max="8504" width="2.625" style="3" customWidth="1"/>
    <col min="8505" max="8508" width="2.875" style="3" customWidth="1"/>
    <col min="8509" max="8704" width="9" style="3"/>
    <col min="8705" max="8705" width="1.5" style="3" customWidth="1"/>
    <col min="8706" max="8710" width="2.875" style="3" customWidth="1"/>
    <col min="8711" max="8711" width="2.75" style="3" customWidth="1"/>
    <col min="8712" max="8727" width="2.875" style="3" customWidth="1"/>
    <col min="8728" max="8728" width="3.125" style="3" customWidth="1"/>
    <col min="8729" max="8747" width="2.875" style="3" customWidth="1"/>
    <col min="8748" max="8748" width="2.625" style="3" customWidth="1"/>
    <col min="8749" max="8752" width="2.875" style="3" customWidth="1"/>
    <col min="8753" max="8753" width="3" style="3" customWidth="1"/>
    <col min="8754" max="8759" width="2.875" style="3" customWidth="1"/>
    <col min="8760" max="8760" width="2.625" style="3" customWidth="1"/>
    <col min="8761" max="8764" width="2.875" style="3" customWidth="1"/>
    <col min="8765" max="8960" width="9" style="3"/>
    <col min="8961" max="8961" width="1.5" style="3" customWidth="1"/>
    <col min="8962" max="8966" width="2.875" style="3" customWidth="1"/>
    <col min="8967" max="8967" width="2.75" style="3" customWidth="1"/>
    <col min="8968" max="8983" width="2.875" style="3" customWidth="1"/>
    <col min="8984" max="8984" width="3.125" style="3" customWidth="1"/>
    <col min="8985" max="9003" width="2.875" style="3" customWidth="1"/>
    <col min="9004" max="9004" width="2.625" style="3" customWidth="1"/>
    <col min="9005" max="9008" width="2.875" style="3" customWidth="1"/>
    <col min="9009" max="9009" width="3" style="3" customWidth="1"/>
    <col min="9010" max="9015" width="2.875" style="3" customWidth="1"/>
    <col min="9016" max="9016" width="2.625" style="3" customWidth="1"/>
    <col min="9017" max="9020" width="2.875" style="3" customWidth="1"/>
    <col min="9021" max="9216" width="9" style="3"/>
    <col min="9217" max="9217" width="1.5" style="3" customWidth="1"/>
    <col min="9218" max="9222" width="2.875" style="3" customWidth="1"/>
    <col min="9223" max="9223" width="2.75" style="3" customWidth="1"/>
    <col min="9224" max="9239" width="2.875" style="3" customWidth="1"/>
    <col min="9240" max="9240" width="3.125" style="3" customWidth="1"/>
    <col min="9241" max="9259" width="2.875" style="3" customWidth="1"/>
    <col min="9260" max="9260" width="2.625" style="3" customWidth="1"/>
    <col min="9261" max="9264" width="2.875" style="3" customWidth="1"/>
    <col min="9265" max="9265" width="3" style="3" customWidth="1"/>
    <col min="9266" max="9271" width="2.875" style="3" customWidth="1"/>
    <col min="9272" max="9272" width="2.625" style="3" customWidth="1"/>
    <col min="9273" max="9276" width="2.875" style="3" customWidth="1"/>
    <col min="9277" max="9472" width="9" style="3"/>
    <col min="9473" max="9473" width="1.5" style="3" customWidth="1"/>
    <col min="9474" max="9478" width="2.875" style="3" customWidth="1"/>
    <col min="9479" max="9479" width="2.75" style="3" customWidth="1"/>
    <col min="9480" max="9495" width="2.875" style="3" customWidth="1"/>
    <col min="9496" max="9496" width="3.125" style="3" customWidth="1"/>
    <col min="9497" max="9515" width="2.875" style="3" customWidth="1"/>
    <col min="9516" max="9516" width="2.625" style="3" customWidth="1"/>
    <col min="9517" max="9520" width="2.875" style="3" customWidth="1"/>
    <col min="9521" max="9521" width="3" style="3" customWidth="1"/>
    <col min="9522" max="9527" width="2.875" style="3" customWidth="1"/>
    <col min="9528" max="9528" width="2.625" style="3" customWidth="1"/>
    <col min="9529" max="9532" width="2.875" style="3" customWidth="1"/>
    <col min="9533" max="9728" width="9" style="3"/>
    <col min="9729" max="9729" width="1.5" style="3" customWidth="1"/>
    <col min="9730" max="9734" width="2.875" style="3" customWidth="1"/>
    <col min="9735" max="9735" width="2.75" style="3" customWidth="1"/>
    <col min="9736" max="9751" width="2.875" style="3" customWidth="1"/>
    <col min="9752" max="9752" width="3.125" style="3" customWidth="1"/>
    <col min="9753" max="9771" width="2.875" style="3" customWidth="1"/>
    <col min="9772" max="9772" width="2.625" style="3" customWidth="1"/>
    <col min="9773" max="9776" width="2.875" style="3" customWidth="1"/>
    <col min="9777" max="9777" width="3" style="3" customWidth="1"/>
    <col min="9778" max="9783" width="2.875" style="3" customWidth="1"/>
    <col min="9784" max="9784" width="2.625" style="3" customWidth="1"/>
    <col min="9785" max="9788" width="2.875" style="3" customWidth="1"/>
    <col min="9789" max="9984" width="9" style="3"/>
    <col min="9985" max="9985" width="1.5" style="3" customWidth="1"/>
    <col min="9986" max="9990" width="2.875" style="3" customWidth="1"/>
    <col min="9991" max="9991" width="2.75" style="3" customWidth="1"/>
    <col min="9992" max="10007" width="2.875" style="3" customWidth="1"/>
    <col min="10008" max="10008" width="3.125" style="3" customWidth="1"/>
    <col min="10009" max="10027" width="2.875" style="3" customWidth="1"/>
    <col min="10028" max="10028" width="2.625" style="3" customWidth="1"/>
    <col min="10029" max="10032" width="2.875" style="3" customWidth="1"/>
    <col min="10033" max="10033" width="3" style="3" customWidth="1"/>
    <col min="10034" max="10039" width="2.875" style="3" customWidth="1"/>
    <col min="10040" max="10040" width="2.625" style="3" customWidth="1"/>
    <col min="10041" max="10044" width="2.875" style="3" customWidth="1"/>
    <col min="10045" max="10240" width="9" style="3"/>
    <col min="10241" max="10241" width="1.5" style="3" customWidth="1"/>
    <col min="10242" max="10246" width="2.875" style="3" customWidth="1"/>
    <col min="10247" max="10247" width="2.75" style="3" customWidth="1"/>
    <col min="10248" max="10263" width="2.875" style="3" customWidth="1"/>
    <col min="10264" max="10264" width="3.125" style="3" customWidth="1"/>
    <col min="10265" max="10283" width="2.875" style="3" customWidth="1"/>
    <col min="10284" max="10284" width="2.625" style="3" customWidth="1"/>
    <col min="10285" max="10288" width="2.875" style="3" customWidth="1"/>
    <col min="10289" max="10289" width="3" style="3" customWidth="1"/>
    <col min="10290" max="10295" width="2.875" style="3" customWidth="1"/>
    <col min="10296" max="10296" width="2.625" style="3" customWidth="1"/>
    <col min="10297" max="10300" width="2.875" style="3" customWidth="1"/>
    <col min="10301" max="10496" width="9" style="3"/>
    <col min="10497" max="10497" width="1.5" style="3" customWidth="1"/>
    <col min="10498" max="10502" width="2.875" style="3" customWidth="1"/>
    <col min="10503" max="10503" width="2.75" style="3" customWidth="1"/>
    <col min="10504" max="10519" width="2.875" style="3" customWidth="1"/>
    <col min="10520" max="10520" width="3.125" style="3" customWidth="1"/>
    <col min="10521" max="10539" width="2.875" style="3" customWidth="1"/>
    <col min="10540" max="10540" width="2.625" style="3" customWidth="1"/>
    <col min="10541" max="10544" width="2.875" style="3" customWidth="1"/>
    <col min="10545" max="10545" width="3" style="3" customWidth="1"/>
    <col min="10546" max="10551" width="2.875" style="3" customWidth="1"/>
    <col min="10552" max="10552" width="2.625" style="3" customWidth="1"/>
    <col min="10553" max="10556" width="2.875" style="3" customWidth="1"/>
    <col min="10557" max="10752" width="9" style="3"/>
    <col min="10753" max="10753" width="1.5" style="3" customWidth="1"/>
    <col min="10754" max="10758" width="2.875" style="3" customWidth="1"/>
    <col min="10759" max="10759" width="2.75" style="3" customWidth="1"/>
    <col min="10760" max="10775" width="2.875" style="3" customWidth="1"/>
    <col min="10776" max="10776" width="3.125" style="3" customWidth="1"/>
    <col min="10777" max="10795" width="2.875" style="3" customWidth="1"/>
    <col min="10796" max="10796" width="2.625" style="3" customWidth="1"/>
    <col min="10797" max="10800" width="2.875" style="3" customWidth="1"/>
    <col min="10801" max="10801" width="3" style="3" customWidth="1"/>
    <col min="10802" max="10807" width="2.875" style="3" customWidth="1"/>
    <col min="10808" max="10808" width="2.625" style="3" customWidth="1"/>
    <col min="10809" max="10812" width="2.875" style="3" customWidth="1"/>
    <col min="10813" max="11008" width="9" style="3"/>
    <col min="11009" max="11009" width="1.5" style="3" customWidth="1"/>
    <col min="11010" max="11014" width="2.875" style="3" customWidth="1"/>
    <col min="11015" max="11015" width="2.75" style="3" customWidth="1"/>
    <col min="11016" max="11031" width="2.875" style="3" customWidth="1"/>
    <col min="11032" max="11032" width="3.125" style="3" customWidth="1"/>
    <col min="11033" max="11051" width="2.875" style="3" customWidth="1"/>
    <col min="11052" max="11052" width="2.625" style="3" customWidth="1"/>
    <col min="11053" max="11056" width="2.875" style="3" customWidth="1"/>
    <col min="11057" max="11057" width="3" style="3" customWidth="1"/>
    <col min="11058" max="11063" width="2.875" style="3" customWidth="1"/>
    <col min="11064" max="11064" width="2.625" style="3" customWidth="1"/>
    <col min="11065" max="11068" width="2.875" style="3" customWidth="1"/>
    <col min="11069" max="11264" width="9" style="3"/>
    <col min="11265" max="11265" width="1.5" style="3" customWidth="1"/>
    <col min="11266" max="11270" width="2.875" style="3" customWidth="1"/>
    <col min="11271" max="11271" width="2.75" style="3" customWidth="1"/>
    <col min="11272" max="11287" width="2.875" style="3" customWidth="1"/>
    <col min="11288" max="11288" width="3.125" style="3" customWidth="1"/>
    <col min="11289" max="11307" width="2.875" style="3" customWidth="1"/>
    <col min="11308" max="11308" width="2.625" style="3" customWidth="1"/>
    <col min="11309" max="11312" width="2.875" style="3" customWidth="1"/>
    <col min="11313" max="11313" width="3" style="3" customWidth="1"/>
    <col min="11314" max="11319" width="2.875" style="3" customWidth="1"/>
    <col min="11320" max="11320" width="2.625" style="3" customWidth="1"/>
    <col min="11321" max="11324" width="2.875" style="3" customWidth="1"/>
    <col min="11325" max="11520" width="9" style="3"/>
    <col min="11521" max="11521" width="1.5" style="3" customWidth="1"/>
    <col min="11522" max="11526" width="2.875" style="3" customWidth="1"/>
    <col min="11527" max="11527" width="2.75" style="3" customWidth="1"/>
    <col min="11528" max="11543" width="2.875" style="3" customWidth="1"/>
    <col min="11544" max="11544" width="3.125" style="3" customWidth="1"/>
    <col min="11545" max="11563" width="2.875" style="3" customWidth="1"/>
    <col min="11564" max="11564" width="2.625" style="3" customWidth="1"/>
    <col min="11565" max="11568" width="2.875" style="3" customWidth="1"/>
    <col min="11569" max="11569" width="3" style="3" customWidth="1"/>
    <col min="11570" max="11575" width="2.875" style="3" customWidth="1"/>
    <col min="11576" max="11576" width="2.625" style="3" customWidth="1"/>
    <col min="11577" max="11580" width="2.875" style="3" customWidth="1"/>
    <col min="11581" max="11776" width="9" style="3"/>
    <col min="11777" max="11777" width="1.5" style="3" customWidth="1"/>
    <col min="11778" max="11782" width="2.875" style="3" customWidth="1"/>
    <col min="11783" max="11783" width="2.75" style="3" customWidth="1"/>
    <col min="11784" max="11799" width="2.875" style="3" customWidth="1"/>
    <col min="11800" max="11800" width="3.125" style="3" customWidth="1"/>
    <col min="11801" max="11819" width="2.875" style="3" customWidth="1"/>
    <col min="11820" max="11820" width="2.625" style="3" customWidth="1"/>
    <col min="11821" max="11824" width="2.875" style="3" customWidth="1"/>
    <col min="11825" max="11825" width="3" style="3" customWidth="1"/>
    <col min="11826" max="11831" width="2.875" style="3" customWidth="1"/>
    <col min="11832" max="11832" width="2.625" style="3" customWidth="1"/>
    <col min="11833" max="11836" width="2.875" style="3" customWidth="1"/>
    <col min="11837" max="12032" width="9" style="3"/>
    <col min="12033" max="12033" width="1.5" style="3" customWidth="1"/>
    <col min="12034" max="12038" width="2.875" style="3" customWidth="1"/>
    <col min="12039" max="12039" width="2.75" style="3" customWidth="1"/>
    <col min="12040" max="12055" width="2.875" style="3" customWidth="1"/>
    <col min="12056" max="12056" width="3.125" style="3" customWidth="1"/>
    <col min="12057" max="12075" width="2.875" style="3" customWidth="1"/>
    <col min="12076" max="12076" width="2.625" style="3" customWidth="1"/>
    <col min="12077" max="12080" width="2.875" style="3" customWidth="1"/>
    <col min="12081" max="12081" width="3" style="3" customWidth="1"/>
    <col min="12082" max="12087" width="2.875" style="3" customWidth="1"/>
    <col min="12088" max="12088" width="2.625" style="3" customWidth="1"/>
    <col min="12089" max="12092" width="2.875" style="3" customWidth="1"/>
    <col min="12093" max="12288" width="9" style="3"/>
    <col min="12289" max="12289" width="1.5" style="3" customWidth="1"/>
    <col min="12290" max="12294" width="2.875" style="3" customWidth="1"/>
    <col min="12295" max="12295" width="2.75" style="3" customWidth="1"/>
    <col min="12296" max="12311" width="2.875" style="3" customWidth="1"/>
    <col min="12312" max="12312" width="3.125" style="3" customWidth="1"/>
    <col min="12313" max="12331" width="2.875" style="3" customWidth="1"/>
    <col min="12332" max="12332" width="2.625" style="3" customWidth="1"/>
    <col min="12333" max="12336" width="2.875" style="3" customWidth="1"/>
    <col min="12337" max="12337" width="3" style="3" customWidth="1"/>
    <col min="12338" max="12343" width="2.875" style="3" customWidth="1"/>
    <col min="12344" max="12344" width="2.625" style="3" customWidth="1"/>
    <col min="12345" max="12348" width="2.875" style="3" customWidth="1"/>
    <col min="12349" max="12544" width="9" style="3"/>
    <col min="12545" max="12545" width="1.5" style="3" customWidth="1"/>
    <col min="12546" max="12550" width="2.875" style="3" customWidth="1"/>
    <col min="12551" max="12551" width="2.75" style="3" customWidth="1"/>
    <col min="12552" max="12567" width="2.875" style="3" customWidth="1"/>
    <col min="12568" max="12568" width="3.125" style="3" customWidth="1"/>
    <col min="12569" max="12587" width="2.875" style="3" customWidth="1"/>
    <col min="12588" max="12588" width="2.625" style="3" customWidth="1"/>
    <col min="12589" max="12592" width="2.875" style="3" customWidth="1"/>
    <col min="12593" max="12593" width="3" style="3" customWidth="1"/>
    <col min="12594" max="12599" width="2.875" style="3" customWidth="1"/>
    <col min="12600" max="12600" width="2.625" style="3" customWidth="1"/>
    <col min="12601" max="12604" width="2.875" style="3" customWidth="1"/>
    <col min="12605" max="12800" width="9" style="3"/>
    <col min="12801" max="12801" width="1.5" style="3" customWidth="1"/>
    <col min="12802" max="12806" width="2.875" style="3" customWidth="1"/>
    <col min="12807" max="12807" width="2.75" style="3" customWidth="1"/>
    <col min="12808" max="12823" width="2.875" style="3" customWidth="1"/>
    <col min="12824" max="12824" width="3.125" style="3" customWidth="1"/>
    <col min="12825" max="12843" width="2.875" style="3" customWidth="1"/>
    <col min="12844" max="12844" width="2.625" style="3" customWidth="1"/>
    <col min="12845" max="12848" width="2.875" style="3" customWidth="1"/>
    <col min="12849" max="12849" width="3" style="3" customWidth="1"/>
    <col min="12850" max="12855" width="2.875" style="3" customWidth="1"/>
    <col min="12856" max="12856" width="2.625" style="3" customWidth="1"/>
    <col min="12857" max="12860" width="2.875" style="3" customWidth="1"/>
    <col min="12861" max="13056" width="9" style="3"/>
    <col min="13057" max="13057" width="1.5" style="3" customWidth="1"/>
    <col min="13058" max="13062" width="2.875" style="3" customWidth="1"/>
    <col min="13063" max="13063" width="2.75" style="3" customWidth="1"/>
    <col min="13064" max="13079" width="2.875" style="3" customWidth="1"/>
    <col min="13080" max="13080" width="3.125" style="3" customWidth="1"/>
    <col min="13081" max="13099" width="2.875" style="3" customWidth="1"/>
    <col min="13100" max="13100" width="2.625" style="3" customWidth="1"/>
    <col min="13101" max="13104" width="2.875" style="3" customWidth="1"/>
    <col min="13105" max="13105" width="3" style="3" customWidth="1"/>
    <col min="13106" max="13111" width="2.875" style="3" customWidth="1"/>
    <col min="13112" max="13112" width="2.625" style="3" customWidth="1"/>
    <col min="13113" max="13116" width="2.875" style="3" customWidth="1"/>
    <col min="13117" max="13312" width="9" style="3"/>
    <col min="13313" max="13313" width="1.5" style="3" customWidth="1"/>
    <col min="13314" max="13318" width="2.875" style="3" customWidth="1"/>
    <col min="13319" max="13319" width="2.75" style="3" customWidth="1"/>
    <col min="13320" max="13335" width="2.875" style="3" customWidth="1"/>
    <col min="13336" max="13336" width="3.125" style="3" customWidth="1"/>
    <col min="13337" max="13355" width="2.875" style="3" customWidth="1"/>
    <col min="13356" max="13356" width="2.625" style="3" customWidth="1"/>
    <col min="13357" max="13360" width="2.875" style="3" customWidth="1"/>
    <col min="13361" max="13361" width="3" style="3" customWidth="1"/>
    <col min="13362" max="13367" width="2.875" style="3" customWidth="1"/>
    <col min="13368" max="13368" width="2.625" style="3" customWidth="1"/>
    <col min="13369" max="13372" width="2.875" style="3" customWidth="1"/>
    <col min="13373" max="13568" width="9" style="3"/>
    <col min="13569" max="13569" width="1.5" style="3" customWidth="1"/>
    <col min="13570" max="13574" width="2.875" style="3" customWidth="1"/>
    <col min="13575" max="13575" width="2.75" style="3" customWidth="1"/>
    <col min="13576" max="13591" width="2.875" style="3" customWidth="1"/>
    <col min="13592" max="13592" width="3.125" style="3" customWidth="1"/>
    <col min="13593" max="13611" width="2.875" style="3" customWidth="1"/>
    <col min="13612" max="13612" width="2.625" style="3" customWidth="1"/>
    <col min="13613" max="13616" width="2.875" style="3" customWidth="1"/>
    <col min="13617" max="13617" width="3" style="3" customWidth="1"/>
    <col min="13618" max="13623" width="2.875" style="3" customWidth="1"/>
    <col min="13624" max="13624" width="2.625" style="3" customWidth="1"/>
    <col min="13625" max="13628" width="2.875" style="3" customWidth="1"/>
    <col min="13629" max="13824" width="9" style="3"/>
    <col min="13825" max="13825" width="1.5" style="3" customWidth="1"/>
    <col min="13826" max="13830" width="2.875" style="3" customWidth="1"/>
    <col min="13831" max="13831" width="2.75" style="3" customWidth="1"/>
    <col min="13832" max="13847" width="2.875" style="3" customWidth="1"/>
    <col min="13848" max="13848" width="3.125" style="3" customWidth="1"/>
    <col min="13849" max="13867" width="2.875" style="3" customWidth="1"/>
    <col min="13868" max="13868" width="2.625" style="3" customWidth="1"/>
    <col min="13869" max="13872" width="2.875" style="3" customWidth="1"/>
    <col min="13873" max="13873" width="3" style="3" customWidth="1"/>
    <col min="13874" max="13879" width="2.875" style="3" customWidth="1"/>
    <col min="13880" max="13880" width="2.625" style="3" customWidth="1"/>
    <col min="13881" max="13884" width="2.875" style="3" customWidth="1"/>
    <col min="13885" max="14080" width="9" style="3"/>
    <col min="14081" max="14081" width="1.5" style="3" customWidth="1"/>
    <col min="14082" max="14086" width="2.875" style="3" customWidth="1"/>
    <col min="14087" max="14087" width="2.75" style="3" customWidth="1"/>
    <col min="14088" max="14103" width="2.875" style="3" customWidth="1"/>
    <col min="14104" max="14104" width="3.125" style="3" customWidth="1"/>
    <col min="14105" max="14123" width="2.875" style="3" customWidth="1"/>
    <col min="14124" max="14124" width="2.625" style="3" customWidth="1"/>
    <col min="14125" max="14128" width="2.875" style="3" customWidth="1"/>
    <col min="14129" max="14129" width="3" style="3" customWidth="1"/>
    <col min="14130" max="14135" width="2.875" style="3" customWidth="1"/>
    <col min="14136" max="14136" width="2.625" style="3" customWidth="1"/>
    <col min="14137" max="14140" width="2.875" style="3" customWidth="1"/>
    <col min="14141" max="14336" width="9" style="3"/>
    <col min="14337" max="14337" width="1.5" style="3" customWidth="1"/>
    <col min="14338" max="14342" width="2.875" style="3" customWidth="1"/>
    <col min="14343" max="14343" width="2.75" style="3" customWidth="1"/>
    <col min="14344" max="14359" width="2.875" style="3" customWidth="1"/>
    <col min="14360" max="14360" width="3.125" style="3" customWidth="1"/>
    <col min="14361" max="14379" width="2.875" style="3" customWidth="1"/>
    <col min="14380" max="14380" width="2.625" style="3" customWidth="1"/>
    <col min="14381" max="14384" width="2.875" style="3" customWidth="1"/>
    <col min="14385" max="14385" width="3" style="3" customWidth="1"/>
    <col min="14386" max="14391" width="2.875" style="3" customWidth="1"/>
    <col min="14392" max="14392" width="2.625" style="3" customWidth="1"/>
    <col min="14393" max="14396" width="2.875" style="3" customWidth="1"/>
    <col min="14397" max="14592" width="9" style="3"/>
    <col min="14593" max="14593" width="1.5" style="3" customWidth="1"/>
    <col min="14594" max="14598" width="2.875" style="3" customWidth="1"/>
    <col min="14599" max="14599" width="2.75" style="3" customWidth="1"/>
    <col min="14600" max="14615" width="2.875" style="3" customWidth="1"/>
    <col min="14616" max="14616" width="3.125" style="3" customWidth="1"/>
    <col min="14617" max="14635" width="2.875" style="3" customWidth="1"/>
    <col min="14636" max="14636" width="2.625" style="3" customWidth="1"/>
    <col min="14637" max="14640" width="2.875" style="3" customWidth="1"/>
    <col min="14641" max="14641" width="3" style="3" customWidth="1"/>
    <col min="14642" max="14647" width="2.875" style="3" customWidth="1"/>
    <col min="14648" max="14648" width="2.625" style="3" customWidth="1"/>
    <col min="14649" max="14652" width="2.875" style="3" customWidth="1"/>
    <col min="14653" max="14848" width="9" style="3"/>
    <col min="14849" max="14849" width="1.5" style="3" customWidth="1"/>
    <col min="14850" max="14854" width="2.875" style="3" customWidth="1"/>
    <col min="14855" max="14855" width="2.75" style="3" customWidth="1"/>
    <col min="14856" max="14871" width="2.875" style="3" customWidth="1"/>
    <col min="14872" max="14872" width="3.125" style="3" customWidth="1"/>
    <col min="14873" max="14891" width="2.875" style="3" customWidth="1"/>
    <col min="14892" max="14892" width="2.625" style="3" customWidth="1"/>
    <col min="14893" max="14896" width="2.875" style="3" customWidth="1"/>
    <col min="14897" max="14897" width="3" style="3" customWidth="1"/>
    <col min="14898" max="14903" width="2.875" style="3" customWidth="1"/>
    <col min="14904" max="14904" width="2.625" style="3" customWidth="1"/>
    <col min="14905" max="14908" width="2.875" style="3" customWidth="1"/>
    <col min="14909" max="15104" width="9" style="3"/>
    <col min="15105" max="15105" width="1.5" style="3" customWidth="1"/>
    <col min="15106" max="15110" width="2.875" style="3" customWidth="1"/>
    <col min="15111" max="15111" width="2.75" style="3" customWidth="1"/>
    <col min="15112" max="15127" width="2.875" style="3" customWidth="1"/>
    <col min="15128" max="15128" width="3.125" style="3" customWidth="1"/>
    <col min="15129" max="15147" width="2.875" style="3" customWidth="1"/>
    <col min="15148" max="15148" width="2.625" style="3" customWidth="1"/>
    <col min="15149" max="15152" width="2.875" style="3" customWidth="1"/>
    <col min="15153" max="15153" width="3" style="3" customWidth="1"/>
    <col min="15154" max="15159" width="2.875" style="3" customWidth="1"/>
    <col min="15160" max="15160" width="2.625" style="3" customWidth="1"/>
    <col min="15161" max="15164" width="2.875" style="3" customWidth="1"/>
    <col min="15165" max="15360" width="9" style="3"/>
    <col min="15361" max="15361" width="1.5" style="3" customWidth="1"/>
    <col min="15362" max="15366" width="2.875" style="3" customWidth="1"/>
    <col min="15367" max="15367" width="2.75" style="3" customWidth="1"/>
    <col min="15368" max="15383" width="2.875" style="3" customWidth="1"/>
    <col min="15384" max="15384" width="3.125" style="3" customWidth="1"/>
    <col min="15385" max="15403" width="2.875" style="3" customWidth="1"/>
    <col min="15404" max="15404" width="2.625" style="3" customWidth="1"/>
    <col min="15405" max="15408" width="2.875" style="3" customWidth="1"/>
    <col min="15409" max="15409" width="3" style="3" customWidth="1"/>
    <col min="15410" max="15415" width="2.875" style="3" customWidth="1"/>
    <col min="15416" max="15416" width="2.625" style="3" customWidth="1"/>
    <col min="15417" max="15420" width="2.875" style="3" customWidth="1"/>
    <col min="15421" max="15616" width="9" style="3"/>
    <col min="15617" max="15617" width="1.5" style="3" customWidth="1"/>
    <col min="15618" max="15622" width="2.875" style="3" customWidth="1"/>
    <col min="15623" max="15623" width="2.75" style="3" customWidth="1"/>
    <col min="15624" max="15639" width="2.875" style="3" customWidth="1"/>
    <col min="15640" max="15640" width="3.125" style="3" customWidth="1"/>
    <col min="15641" max="15659" width="2.875" style="3" customWidth="1"/>
    <col min="15660" max="15660" width="2.625" style="3" customWidth="1"/>
    <col min="15661" max="15664" width="2.875" style="3" customWidth="1"/>
    <col min="15665" max="15665" width="3" style="3" customWidth="1"/>
    <col min="15666" max="15671" width="2.875" style="3" customWidth="1"/>
    <col min="15672" max="15672" width="2.625" style="3" customWidth="1"/>
    <col min="15673" max="15676" width="2.875" style="3" customWidth="1"/>
    <col min="15677" max="15872" width="9" style="3"/>
    <col min="15873" max="15873" width="1.5" style="3" customWidth="1"/>
    <col min="15874" max="15878" width="2.875" style="3" customWidth="1"/>
    <col min="15879" max="15879" width="2.75" style="3" customWidth="1"/>
    <col min="15880" max="15895" width="2.875" style="3" customWidth="1"/>
    <col min="15896" max="15896" width="3.125" style="3" customWidth="1"/>
    <col min="15897" max="15915" width="2.875" style="3" customWidth="1"/>
    <col min="15916" max="15916" width="2.625" style="3" customWidth="1"/>
    <col min="15917" max="15920" width="2.875" style="3" customWidth="1"/>
    <col min="15921" max="15921" width="3" style="3" customWidth="1"/>
    <col min="15922" max="15927" width="2.875" style="3" customWidth="1"/>
    <col min="15928" max="15928" width="2.625" style="3" customWidth="1"/>
    <col min="15929" max="15932" width="2.875" style="3" customWidth="1"/>
    <col min="15933" max="16128" width="9" style="3"/>
    <col min="16129" max="16129" width="1.5" style="3" customWidth="1"/>
    <col min="16130" max="16134" width="2.875" style="3" customWidth="1"/>
    <col min="16135" max="16135" width="2.75" style="3" customWidth="1"/>
    <col min="16136" max="16151" width="2.875" style="3" customWidth="1"/>
    <col min="16152" max="16152" width="3.125" style="3" customWidth="1"/>
    <col min="16153" max="16171" width="2.875" style="3" customWidth="1"/>
    <col min="16172" max="16172" width="2.625" style="3" customWidth="1"/>
    <col min="16173" max="16176" width="2.875" style="3" customWidth="1"/>
    <col min="16177" max="16177" width="3" style="3" customWidth="1"/>
    <col min="16178" max="16183" width="2.875" style="3" customWidth="1"/>
    <col min="16184" max="16184" width="2.625" style="3" customWidth="1"/>
    <col min="16185" max="16188" width="2.875" style="3" customWidth="1"/>
    <col min="16189" max="16384" width="9" style="3"/>
  </cols>
  <sheetData>
    <row r="1" spans="2:62" ht="21.95" customHeight="1" thickBot="1">
      <c r="B1" s="176" t="s">
        <v>814</v>
      </c>
      <c r="C1" s="90"/>
      <c r="D1" s="90"/>
      <c r="E1" s="90"/>
      <c r="F1" s="90"/>
      <c r="G1" s="90"/>
      <c r="H1" s="90"/>
      <c r="I1" s="90"/>
      <c r="J1" s="90"/>
      <c r="K1" s="90"/>
      <c r="L1" s="90"/>
      <c r="O1" s="90"/>
      <c r="P1" s="3" t="s">
        <v>815</v>
      </c>
      <c r="Q1" s="90"/>
      <c r="R1" s="90"/>
      <c r="S1" s="90"/>
      <c r="T1" s="90"/>
      <c r="U1" s="90"/>
      <c r="V1" s="1341" t="s">
        <v>2137</v>
      </c>
      <c r="W1" s="1342"/>
      <c r="X1" s="1342"/>
      <c r="Y1" s="1342"/>
      <c r="Z1" s="1343" t="str">
        <f>'02入力票（その２）'!I166</f>
        <v/>
      </c>
      <c r="AA1" s="1344"/>
      <c r="AB1" s="1344"/>
      <c r="AC1" s="1344"/>
      <c r="AD1" s="1345"/>
      <c r="AE1" s="91"/>
      <c r="AF1" s="91"/>
      <c r="AG1" s="91"/>
      <c r="AH1" s="91"/>
      <c r="AI1" s="91"/>
      <c r="AJ1" s="91"/>
      <c r="AK1" s="91"/>
      <c r="AL1" s="91"/>
      <c r="AM1" s="91"/>
      <c r="AN1" s="91"/>
      <c r="AO1" s="91"/>
      <c r="AP1" s="91"/>
      <c r="AQ1" s="91"/>
      <c r="AR1" s="91"/>
      <c r="AS1" s="91"/>
      <c r="AT1" s="91"/>
      <c r="AU1" s="91"/>
      <c r="AV1" s="91"/>
      <c r="AW1" s="91"/>
      <c r="AX1" s="91"/>
      <c r="BD1" s="122"/>
      <c r="BE1" s="122"/>
      <c r="BF1" s="122"/>
      <c r="BG1" s="282" t="str">
        <f>P127</f>
        <v/>
      </c>
      <c r="BH1" s="122"/>
      <c r="BI1" s="91"/>
      <c r="BJ1" s="91"/>
    </row>
    <row r="2" spans="2:62" ht="5.25" customHeight="1" thickBot="1">
      <c r="C2" s="124"/>
      <c r="E2" s="124"/>
      <c r="F2" s="124"/>
      <c r="G2" s="124"/>
      <c r="H2" s="124"/>
      <c r="I2" s="124"/>
      <c r="J2" s="124"/>
      <c r="K2" s="124"/>
      <c r="L2" s="124"/>
      <c r="M2" s="124"/>
      <c r="N2" s="124"/>
      <c r="O2" s="124"/>
      <c r="P2" s="124"/>
      <c r="Q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Z2" s="291"/>
      <c r="BA2" s="291"/>
      <c r="BB2" s="291"/>
      <c r="BC2" s="291"/>
      <c r="BD2" s="291"/>
      <c r="BE2" s="291"/>
      <c r="BF2" s="291"/>
      <c r="BH2" s="291"/>
      <c r="BI2" s="91"/>
      <c r="BJ2" s="91"/>
    </row>
    <row r="3" spans="2:62" ht="25.5" customHeight="1">
      <c r="B3" s="961" t="s">
        <v>564</v>
      </c>
      <c r="C3" s="962"/>
      <c r="D3" s="962"/>
      <c r="E3" s="962"/>
      <c r="F3" s="962"/>
      <c r="G3" s="962"/>
      <c r="H3" s="962"/>
      <c r="I3" s="962"/>
      <c r="J3" s="963"/>
      <c r="K3" s="792"/>
      <c r="L3" s="792"/>
      <c r="M3" s="792"/>
      <c r="N3" s="792"/>
      <c r="O3" s="792"/>
      <c r="P3" s="792"/>
      <c r="Q3" s="792"/>
      <c r="R3" s="792"/>
      <c r="S3" s="792"/>
      <c r="T3" s="792"/>
      <c r="U3" s="792"/>
      <c r="V3" s="964" t="s">
        <v>565</v>
      </c>
      <c r="W3" s="962"/>
      <c r="X3" s="962"/>
      <c r="Y3" s="962"/>
      <c r="Z3" s="962"/>
      <c r="AA3" s="962"/>
      <c r="AB3" s="962"/>
      <c r="AC3" s="962"/>
      <c r="AD3" s="963"/>
      <c r="AE3" s="761"/>
      <c r="AF3" s="762"/>
      <c r="AG3" s="762"/>
      <c r="AH3" s="762"/>
      <c r="AI3" s="762"/>
      <c r="AJ3" s="762"/>
      <c r="AK3" s="762"/>
      <c r="AL3" s="762"/>
      <c r="AM3" s="762"/>
      <c r="AN3" s="762"/>
      <c r="AO3" s="762"/>
      <c r="AP3" s="762"/>
      <c r="AQ3" s="762"/>
      <c r="AR3" s="762"/>
      <c r="AS3" s="762"/>
      <c r="AT3" s="965"/>
      <c r="AU3" s="761" t="s">
        <v>566</v>
      </c>
      <c r="AV3" s="762"/>
      <c r="AW3" s="762"/>
      <c r="AX3" s="762"/>
      <c r="AY3" s="762"/>
      <c r="AZ3" s="762"/>
      <c r="BA3" s="762"/>
      <c r="BB3" s="762"/>
      <c r="BC3" s="762"/>
      <c r="BD3" s="762"/>
      <c r="BE3" s="762"/>
      <c r="BF3" s="762"/>
      <c r="BG3" s="762"/>
      <c r="BH3" s="966"/>
      <c r="BI3" s="91"/>
      <c r="BJ3" s="91"/>
    </row>
    <row r="4" spans="2:62" ht="18" customHeight="1">
      <c r="B4" s="967" t="s">
        <v>567</v>
      </c>
      <c r="C4" s="968"/>
      <c r="D4" s="968"/>
      <c r="E4" s="968"/>
      <c r="F4" s="968"/>
      <c r="G4" s="968"/>
      <c r="H4" s="968"/>
      <c r="I4" s="968"/>
      <c r="J4" s="968"/>
      <c r="K4" s="626">
        <v>14001</v>
      </c>
      <c r="L4" s="626"/>
      <c r="M4" s="626"/>
      <c r="N4" s="626"/>
      <c r="O4" s="626"/>
      <c r="P4" s="626">
        <v>14002</v>
      </c>
      <c r="Q4" s="626"/>
      <c r="R4" s="626"/>
      <c r="S4" s="626"/>
      <c r="T4" s="626"/>
      <c r="U4" s="626">
        <v>9000</v>
      </c>
      <c r="V4" s="626"/>
      <c r="W4" s="626"/>
      <c r="X4" s="626"/>
      <c r="Y4" s="626"/>
      <c r="Z4" s="626">
        <v>9001</v>
      </c>
      <c r="AA4" s="626"/>
      <c r="AB4" s="626"/>
      <c r="AC4" s="626"/>
      <c r="AD4" s="626"/>
      <c r="AE4" s="626">
        <v>9002</v>
      </c>
      <c r="AF4" s="626"/>
      <c r="AG4" s="626"/>
      <c r="AH4" s="626"/>
      <c r="AI4" s="626"/>
      <c r="AJ4" s="626"/>
      <c r="AK4" s="626">
        <v>9003</v>
      </c>
      <c r="AL4" s="626"/>
      <c r="AM4" s="626"/>
      <c r="AN4" s="626"/>
      <c r="AO4" s="626"/>
      <c r="AP4" s="626">
        <v>9004</v>
      </c>
      <c r="AQ4" s="626"/>
      <c r="AR4" s="626"/>
      <c r="AS4" s="626"/>
      <c r="AT4" s="626"/>
      <c r="AU4" s="972"/>
      <c r="AV4" s="650"/>
      <c r="AW4" s="650"/>
      <c r="AX4" s="650"/>
      <c r="AY4" s="650"/>
      <c r="AZ4" s="650"/>
      <c r="BA4" s="650"/>
      <c r="BB4" s="650"/>
      <c r="BC4" s="650"/>
      <c r="BD4" s="650"/>
      <c r="BE4" s="650"/>
      <c r="BF4" s="650"/>
      <c r="BG4" s="650"/>
      <c r="BH4" s="651"/>
      <c r="BI4" s="91"/>
      <c r="BJ4" s="91"/>
    </row>
    <row r="5" spans="2:62" ht="29.25" customHeight="1">
      <c r="B5" s="967"/>
      <c r="C5" s="968"/>
      <c r="D5" s="968"/>
      <c r="E5" s="968"/>
      <c r="F5" s="968"/>
      <c r="G5" s="968"/>
      <c r="H5" s="968"/>
      <c r="I5" s="968"/>
      <c r="J5" s="968"/>
      <c r="K5" s="626" t="str">
        <f>'02入力票（その２）'!I58</f>
        <v>　</v>
      </c>
      <c r="L5" s="626"/>
      <c r="M5" s="626"/>
      <c r="N5" s="626"/>
      <c r="O5" s="626"/>
      <c r="P5" s="626" t="str">
        <f>'02入力票（その２）'!I59</f>
        <v>　</v>
      </c>
      <c r="Q5" s="626"/>
      <c r="R5" s="626"/>
      <c r="S5" s="626"/>
      <c r="T5" s="626"/>
      <c r="U5" s="626" t="str">
        <f>'02入力票（その２）'!I60</f>
        <v>　</v>
      </c>
      <c r="V5" s="626"/>
      <c r="W5" s="626"/>
      <c r="X5" s="626"/>
      <c r="Y5" s="626"/>
      <c r="Z5" s="626" t="str">
        <f>'02入力票（その２）'!I61</f>
        <v>　</v>
      </c>
      <c r="AA5" s="626"/>
      <c r="AB5" s="626"/>
      <c r="AC5" s="626"/>
      <c r="AD5" s="626"/>
      <c r="AE5" s="626" t="str">
        <f>'02入力票（その２）'!I62</f>
        <v>　</v>
      </c>
      <c r="AF5" s="626"/>
      <c r="AG5" s="626"/>
      <c r="AH5" s="626"/>
      <c r="AI5" s="626"/>
      <c r="AJ5" s="626"/>
      <c r="AK5" s="626" t="str">
        <f>'02入力票（その２）'!I63</f>
        <v>　</v>
      </c>
      <c r="AL5" s="626"/>
      <c r="AM5" s="626"/>
      <c r="AN5" s="626"/>
      <c r="AO5" s="626"/>
      <c r="AP5" s="626" t="str">
        <f>'02入力票（その２）'!I64</f>
        <v>　</v>
      </c>
      <c r="AQ5" s="626"/>
      <c r="AR5" s="626"/>
      <c r="AS5" s="626"/>
      <c r="AT5" s="626"/>
      <c r="AU5" s="972"/>
      <c r="AV5" s="650"/>
      <c r="AW5" s="650"/>
      <c r="AX5" s="650"/>
      <c r="AY5" s="650"/>
      <c r="AZ5" s="650"/>
      <c r="BA5" s="650"/>
      <c r="BB5" s="650"/>
      <c r="BC5" s="650"/>
      <c r="BD5" s="650"/>
      <c r="BE5" s="650"/>
      <c r="BF5" s="650"/>
      <c r="BG5" s="650"/>
      <c r="BH5" s="651"/>
      <c r="BI5" s="91"/>
      <c r="BJ5" s="91"/>
    </row>
    <row r="6" spans="2:62" ht="18" customHeight="1">
      <c r="B6" s="969" t="s">
        <v>164</v>
      </c>
      <c r="C6" s="626"/>
      <c r="D6" s="626"/>
      <c r="E6" s="626"/>
      <c r="F6" s="970" t="s">
        <v>568</v>
      </c>
      <c r="G6" s="970"/>
      <c r="H6" s="970"/>
      <c r="I6" s="970"/>
      <c r="J6" s="970"/>
      <c r="K6" s="626" t="s">
        <v>183</v>
      </c>
      <c r="L6" s="626"/>
      <c r="M6" s="626"/>
      <c r="N6" s="626"/>
      <c r="O6" s="626"/>
      <c r="P6" s="626"/>
      <c r="Q6" s="626"/>
      <c r="R6" s="626"/>
      <c r="S6" s="626"/>
      <c r="T6" s="626"/>
      <c r="U6" s="626"/>
      <c r="V6" s="626"/>
      <c r="W6" s="626"/>
      <c r="X6" s="626"/>
      <c r="Y6" s="626"/>
      <c r="Z6" s="626"/>
      <c r="AA6" s="626"/>
      <c r="AB6" s="626"/>
      <c r="AC6" s="626"/>
      <c r="AD6" s="626"/>
      <c r="AE6" s="971"/>
      <c r="AF6" s="971"/>
      <c r="AG6" s="971"/>
      <c r="AH6" s="971"/>
      <c r="AI6" s="743"/>
      <c r="AJ6" s="755"/>
      <c r="AK6" s="755"/>
      <c r="AL6" s="835"/>
      <c r="AM6" s="743"/>
      <c r="AN6" s="755"/>
      <c r="AO6" s="755"/>
      <c r="AP6" s="835"/>
      <c r="AQ6" s="626"/>
      <c r="AR6" s="626"/>
      <c r="AS6" s="626"/>
      <c r="AT6" s="626"/>
      <c r="AU6" s="972"/>
      <c r="AV6" s="650"/>
      <c r="AW6" s="650"/>
      <c r="AX6" s="650"/>
      <c r="AY6" s="650"/>
      <c r="AZ6" s="650"/>
      <c r="BA6" s="650"/>
      <c r="BB6" s="650"/>
      <c r="BC6" s="650"/>
      <c r="BD6" s="650"/>
      <c r="BE6" s="650"/>
      <c r="BF6" s="650"/>
      <c r="BG6" s="650"/>
      <c r="BH6" s="651"/>
      <c r="BI6" s="91"/>
      <c r="BJ6" s="91"/>
    </row>
    <row r="7" spans="2:62" ht="18" customHeight="1">
      <c r="B7" s="969"/>
      <c r="C7" s="626"/>
      <c r="D7" s="626"/>
      <c r="E7" s="626"/>
      <c r="F7" s="935" t="s">
        <v>2433</v>
      </c>
      <c r="G7" s="935"/>
      <c r="H7" s="935"/>
      <c r="I7" s="935"/>
      <c r="J7" s="935"/>
      <c r="K7" s="936" t="str">
        <f>'02入力票（その２）'!I65</f>
        <v>　</v>
      </c>
      <c r="L7" s="936"/>
      <c r="M7" s="936"/>
      <c r="N7" s="936"/>
      <c r="O7" s="936" t="str">
        <f>'02入力票（その２）'!I67</f>
        <v>　</v>
      </c>
      <c r="P7" s="936"/>
      <c r="Q7" s="936"/>
      <c r="R7" s="936"/>
      <c r="S7" s="936" t="str">
        <f>'02入力票（その２）'!I69</f>
        <v>　</v>
      </c>
      <c r="T7" s="936"/>
      <c r="U7" s="936"/>
      <c r="V7" s="936"/>
      <c r="W7" s="936" t="str">
        <f>'02入力票（その２）'!I71</f>
        <v>　</v>
      </c>
      <c r="X7" s="936"/>
      <c r="Y7" s="936"/>
      <c r="Z7" s="936"/>
      <c r="AA7" s="936" t="str">
        <f>'02入力票（その２）'!I73</f>
        <v>　</v>
      </c>
      <c r="AB7" s="936"/>
      <c r="AC7" s="936"/>
      <c r="AD7" s="936"/>
      <c r="AE7" s="936" t="str">
        <f>'02入力票（その２）'!I75</f>
        <v>　</v>
      </c>
      <c r="AF7" s="936"/>
      <c r="AG7" s="936"/>
      <c r="AH7" s="936"/>
      <c r="AI7" s="936" t="str">
        <f>'02入力票（その２）'!I77</f>
        <v>　</v>
      </c>
      <c r="AJ7" s="936"/>
      <c r="AK7" s="936"/>
      <c r="AL7" s="936"/>
      <c r="AM7" s="936" t="str">
        <f>'02入力票（その２）'!I79</f>
        <v>　</v>
      </c>
      <c r="AN7" s="936"/>
      <c r="AO7" s="936"/>
      <c r="AP7" s="936"/>
      <c r="AQ7" s="936" t="str">
        <f>'02入力票（その２）'!I81</f>
        <v>　</v>
      </c>
      <c r="AR7" s="936"/>
      <c r="AS7" s="936"/>
      <c r="AT7" s="936"/>
      <c r="AU7" s="972"/>
      <c r="AV7" s="650"/>
      <c r="AW7" s="650"/>
      <c r="AX7" s="650"/>
      <c r="AY7" s="650"/>
      <c r="AZ7" s="650"/>
      <c r="BA7" s="650"/>
      <c r="BB7" s="650"/>
      <c r="BC7" s="650"/>
      <c r="BD7" s="650"/>
      <c r="BE7" s="650"/>
      <c r="BF7" s="650"/>
      <c r="BG7" s="650"/>
      <c r="BH7" s="651"/>
      <c r="BI7" s="91"/>
      <c r="BJ7" s="91"/>
    </row>
    <row r="8" spans="2:62" ht="18" customHeight="1">
      <c r="B8" s="969"/>
      <c r="C8" s="626"/>
      <c r="D8" s="626"/>
      <c r="E8" s="626"/>
      <c r="F8" s="935" t="s">
        <v>816</v>
      </c>
      <c r="G8" s="935"/>
      <c r="H8" s="935"/>
      <c r="I8" s="935"/>
      <c r="J8" s="935"/>
      <c r="K8" s="936" t="str">
        <f>'02入力票（その２）'!I66</f>
        <v>－</v>
      </c>
      <c r="L8" s="936"/>
      <c r="M8" s="936"/>
      <c r="N8" s="936"/>
      <c r="O8" s="936" t="str">
        <f>'02入力票（その２）'!I68</f>
        <v>－</v>
      </c>
      <c r="P8" s="936"/>
      <c r="Q8" s="936"/>
      <c r="R8" s="936"/>
      <c r="S8" s="936" t="str">
        <f>'02入力票（その２）'!I70</f>
        <v>－</v>
      </c>
      <c r="T8" s="936"/>
      <c r="U8" s="936"/>
      <c r="V8" s="936"/>
      <c r="W8" s="936" t="str">
        <f>'02入力票（その２）'!I72</f>
        <v>－</v>
      </c>
      <c r="X8" s="936"/>
      <c r="Y8" s="936"/>
      <c r="Z8" s="936"/>
      <c r="AA8" s="936" t="str">
        <f>'02入力票（その２）'!I74</f>
        <v>－</v>
      </c>
      <c r="AB8" s="936"/>
      <c r="AC8" s="936"/>
      <c r="AD8" s="936"/>
      <c r="AE8" s="936" t="str">
        <f>'02入力票（その２）'!I76</f>
        <v>－</v>
      </c>
      <c r="AF8" s="936"/>
      <c r="AG8" s="936"/>
      <c r="AH8" s="936"/>
      <c r="AI8" s="936" t="str">
        <f>'02入力票（その２）'!I78</f>
        <v>－</v>
      </c>
      <c r="AJ8" s="936"/>
      <c r="AK8" s="936"/>
      <c r="AL8" s="936"/>
      <c r="AM8" s="936" t="str">
        <f>'02入力票（その２）'!I80</f>
        <v>－</v>
      </c>
      <c r="AN8" s="936"/>
      <c r="AO8" s="936"/>
      <c r="AP8" s="936"/>
      <c r="AQ8" s="936" t="str">
        <f>'02入力票（その２）'!I82</f>
        <v>－</v>
      </c>
      <c r="AR8" s="936"/>
      <c r="AS8" s="936"/>
      <c r="AT8" s="936"/>
      <c r="AU8" s="972"/>
      <c r="AV8" s="650"/>
      <c r="AW8" s="650"/>
      <c r="AX8" s="650"/>
      <c r="AY8" s="650"/>
      <c r="AZ8" s="650"/>
      <c r="BA8" s="650"/>
      <c r="BB8" s="650"/>
      <c r="BC8" s="650"/>
      <c r="BD8" s="650"/>
      <c r="BE8" s="650"/>
      <c r="BF8" s="650"/>
      <c r="BG8" s="650"/>
      <c r="BH8" s="651"/>
      <c r="BI8" s="91"/>
      <c r="BJ8" s="91"/>
    </row>
    <row r="9" spans="2:62" ht="18" customHeight="1">
      <c r="B9" s="682" t="s">
        <v>817</v>
      </c>
      <c r="C9" s="683"/>
      <c r="D9" s="683"/>
      <c r="E9" s="683"/>
      <c r="F9" s="683"/>
      <c r="G9" s="683"/>
      <c r="H9" s="683"/>
      <c r="I9" s="683"/>
      <c r="J9" s="683"/>
      <c r="K9" s="626" t="s">
        <v>572</v>
      </c>
      <c r="L9" s="626"/>
      <c r="M9" s="626"/>
      <c r="N9" s="626"/>
      <c r="O9" s="626" t="s">
        <v>818</v>
      </c>
      <c r="P9" s="626"/>
      <c r="Q9" s="626"/>
      <c r="R9" s="626"/>
      <c r="S9" s="626"/>
      <c r="T9" s="626"/>
      <c r="U9" s="626"/>
      <c r="V9" s="626"/>
      <c r="W9" s="626"/>
      <c r="X9" s="626"/>
      <c r="Y9" s="626"/>
      <c r="Z9" s="743" t="s">
        <v>819</v>
      </c>
      <c r="AA9" s="755"/>
      <c r="AB9" s="755"/>
      <c r="AC9" s="755"/>
      <c r="AD9" s="755"/>
      <c r="AE9" s="755"/>
      <c r="AF9" s="755"/>
      <c r="AG9" s="755"/>
      <c r="AH9" s="755"/>
      <c r="AI9" s="755"/>
      <c r="AJ9" s="755"/>
      <c r="AK9" s="755"/>
      <c r="AL9" s="755"/>
      <c r="AM9" s="755"/>
      <c r="AN9" s="755"/>
      <c r="AO9" s="755"/>
      <c r="AP9" s="755"/>
      <c r="AQ9" s="755"/>
      <c r="AR9" s="755"/>
      <c r="AS9" s="755"/>
      <c r="AT9" s="835"/>
      <c r="AU9" s="972"/>
      <c r="AV9" s="650"/>
      <c r="AW9" s="650"/>
      <c r="AX9" s="650"/>
      <c r="AY9" s="650"/>
      <c r="AZ9" s="650"/>
      <c r="BA9" s="650"/>
      <c r="BB9" s="650"/>
      <c r="BC9" s="650"/>
      <c r="BD9" s="650"/>
      <c r="BE9" s="650"/>
      <c r="BF9" s="650"/>
      <c r="BG9" s="650"/>
      <c r="BH9" s="651"/>
      <c r="BI9" s="91"/>
      <c r="BJ9" s="91"/>
    </row>
    <row r="10" spans="2:62" ht="18" customHeight="1">
      <c r="B10" s="682"/>
      <c r="C10" s="683"/>
      <c r="D10" s="683"/>
      <c r="E10" s="683"/>
      <c r="F10" s="683"/>
      <c r="G10" s="683"/>
      <c r="H10" s="683"/>
      <c r="I10" s="683"/>
      <c r="J10" s="683"/>
      <c r="K10" s="626">
        <v>1</v>
      </c>
      <c r="L10" s="626"/>
      <c r="M10" s="626"/>
      <c r="N10" s="626"/>
      <c r="O10" s="626" t="str">
        <f>'02入力票（その２）'!I6</f>
        <v>　</v>
      </c>
      <c r="P10" s="626"/>
      <c r="Q10" s="626"/>
      <c r="R10" s="626"/>
      <c r="S10" s="626"/>
      <c r="T10" s="626"/>
      <c r="U10" s="626"/>
      <c r="V10" s="626"/>
      <c r="W10" s="626"/>
      <c r="X10" s="626"/>
      <c r="Y10" s="626"/>
      <c r="Z10" s="938" t="s">
        <v>546</v>
      </c>
      <c r="AA10" s="939"/>
      <c r="AB10" s="939"/>
      <c r="AC10" s="939"/>
      <c r="AD10" s="939"/>
      <c r="AE10" s="939"/>
      <c r="AF10" s="939"/>
      <c r="AG10" s="939"/>
      <c r="AH10" s="939"/>
      <c r="AI10" s="939"/>
      <c r="AJ10" s="939"/>
      <c r="AK10" s="939"/>
      <c r="AL10" s="939"/>
      <c r="AM10" s="939"/>
      <c r="AN10" s="939"/>
      <c r="AO10" s="939"/>
      <c r="AP10" s="939"/>
      <c r="AQ10" s="939"/>
      <c r="AR10" s="939"/>
      <c r="AS10" s="939"/>
      <c r="AT10" s="940"/>
      <c r="AU10" s="972"/>
      <c r="AV10" s="650"/>
      <c r="AW10" s="650"/>
      <c r="AX10" s="650"/>
      <c r="AY10" s="650"/>
      <c r="AZ10" s="650"/>
      <c r="BA10" s="650"/>
      <c r="BB10" s="650"/>
      <c r="BC10" s="650"/>
      <c r="BD10" s="650"/>
      <c r="BE10" s="650"/>
      <c r="BF10" s="650"/>
      <c r="BG10" s="650"/>
      <c r="BH10" s="651"/>
      <c r="BI10" s="91"/>
      <c r="BJ10" s="91"/>
    </row>
    <row r="11" spans="2:62" ht="18" customHeight="1">
      <c r="B11" s="682"/>
      <c r="C11" s="683"/>
      <c r="D11" s="683"/>
      <c r="E11" s="683"/>
      <c r="F11" s="683"/>
      <c r="G11" s="683"/>
      <c r="H11" s="683"/>
      <c r="I11" s="683"/>
      <c r="J11" s="683"/>
      <c r="K11" s="626">
        <v>2</v>
      </c>
      <c r="L11" s="626"/>
      <c r="M11" s="626"/>
      <c r="N11" s="626"/>
      <c r="O11" s="937" t="s">
        <v>546</v>
      </c>
      <c r="P11" s="937"/>
      <c r="Q11" s="937"/>
      <c r="R11" s="937"/>
      <c r="S11" s="937"/>
      <c r="T11" s="937"/>
      <c r="U11" s="937"/>
      <c r="V11" s="937"/>
      <c r="W11" s="937"/>
      <c r="X11" s="937"/>
      <c r="Y11" s="937"/>
      <c r="Z11" s="938" t="s">
        <v>546</v>
      </c>
      <c r="AA11" s="939"/>
      <c r="AB11" s="939"/>
      <c r="AC11" s="939"/>
      <c r="AD11" s="939"/>
      <c r="AE11" s="939"/>
      <c r="AF11" s="939"/>
      <c r="AG11" s="939"/>
      <c r="AH11" s="939"/>
      <c r="AI11" s="939"/>
      <c r="AJ11" s="939"/>
      <c r="AK11" s="939"/>
      <c r="AL11" s="939"/>
      <c r="AM11" s="939"/>
      <c r="AN11" s="939"/>
      <c r="AO11" s="939"/>
      <c r="AP11" s="939"/>
      <c r="AQ11" s="939"/>
      <c r="AR11" s="939"/>
      <c r="AS11" s="939"/>
      <c r="AT11" s="940"/>
      <c r="AU11" s="972"/>
      <c r="AV11" s="650"/>
      <c r="AW11" s="650"/>
      <c r="AX11" s="650"/>
      <c r="AY11" s="650"/>
      <c r="AZ11" s="650"/>
      <c r="BA11" s="650"/>
      <c r="BB11" s="650"/>
      <c r="BC11" s="650"/>
      <c r="BD11" s="650"/>
      <c r="BE11" s="650"/>
      <c r="BF11" s="650"/>
      <c r="BG11" s="650"/>
      <c r="BH11" s="651"/>
      <c r="BI11" s="91"/>
      <c r="BJ11" s="91"/>
    </row>
    <row r="12" spans="2:62" ht="18" customHeight="1" thickBot="1">
      <c r="B12" s="684"/>
      <c r="C12" s="685"/>
      <c r="D12" s="685"/>
      <c r="E12" s="685"/>
      <c r="F12" s="685"/>
      <c r="G12" s="685"/>
      <c r="H12" s="685"/>
      <c r="I12" s="685"/>
      <c r="J12" s="685"/>
      <c r="K12" s="751">
        <v>3</v>
      </c>
      <c r="L12" s="751"/>
      <c r="M12" s="751"/>
      <c r="N12" s="751"/>
      <c r="O12" s="941" t="s">
        <v>546</v>
      </c>
      <c r="P12" s="941"/>
      <c r="Q12" s="941"/>
      <c r="R12" s="941"/>
      <c r="S12" s="941"/>
      <c r="T12" s="941"/>
      <c r="U12" s="941"/>
      <c r="V12" s="941"/>
      <c r="W12" s="941"/>
      <c r="X12" s="941"/>
      <c r="Y12" s="941"/>
      <c r="Z12" s="942" t="s">
        <v>546</v>
      </c>
      <c r="AA12" s="943"/>
      <c r="AB12" s="943"/>
      <c r="AC12" s="943"/>
      <c r="AD12" s="943"/>
      <c r="AE12" s="943"/>
      <c r="AF12" s="943"/>
      <c r="AG12" s="943"/>
      <c r="AH12" s="943"/>
      <c r="AI12" s="943"/>
      <c r="AJ12" s="943"/>
      <c r="AK12" s="943"/>
      <c r="AL12" s="943"/>
      <c r="AM12" s="943"/>
      <c r="AN12" s="943"/>
      <c r="AO12" s="943"/>
      <c r="AP12" s="943"/>
      <c r="AQ12" s="943"/>
      <c r="AR12" s="943"/>
      <c r="AS12" s="943"/>
      <c r="AT12" s="944"/>
      <c r="AU12" s="973"/>
      <c r="AV12" s="653"/>
      <c r="AW12" s="653"/>
      <c r="AX12" s="653"/>
      <c r="AY12" s="653"/>
      <c r="AZ12" s="653"/>
      <c r="BA12" s="653"/>
      <c r="BB12" s="653"/>
      <c r="BC12" s="653"/>
      <c r="BD12" s="653"/>
      <c r="BE12" s="653"/>
      <c r="BF12" s="653"/>
      <c r="BG12" s="653"/>
      <c r="BH12" s="654"/>
      <c r="BI12" s="91"/>
      <c r="BJ12" s="91"/>
    </row>
    <row r="13" spans="2:62" ht="14.25" customHeight="1" thickBot="1">
      <c r="B13" s="292"/>
      <c r="C13" s="292"/>
      <c r="D13" s="292"/>
      <c r="E13" s="292"/>
      <c r="F13" s="292"/>
      <c r="G13" s="292"/>
      <c r="H13" s="292"/>
      <c r="I13" s="292"/>
      <c r="J13" s="292"/>
      <c r="K13" s="292"/>
      <c r="L13" s="292"/>
      <c r="M13" s="292"/>
      <c r="N13" s="292"/>
      <c r="O13" s="292"/>
      <c r="P13" s="292"/>
      <c r="Q13" s="292"/>
      <c r="R13" s="292"/>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91"/>
      <c r="BJ13" s="91"/>
    </row>
    <row r="14" spans="2:62" ht="30.75" customHeight="1">
      <c r="B14" s="995" t="s">
        <v>820</v>
      </c>
      <c r="C14" s="762"/>
      <c r="D14" s="762"/>
      <c r="E14" s="762"/>
      <c r="F14" s="762"/>
      <c r="G14" s="762"/>
      <c r="H14" s="762"/>
      <c r="I14" s="762"/>
      <c r="J14" s="762"/>
      <c r="K14" s="762"/>
      <c r="L14" s="762"/>
      <c r="M14" s="762"/>
      <c r="N14" s="762"/>
      <c r="O14" s="762"/>
      <c r="P14" s="762"/>
      <c r="Q14" s="762"/>
      <c r="R14" s="762"/>
      <c r="S14" s="762"/>
      <c r="T14" s="762"/>
      <c r="U14" s="762"/>
      <c r="V14" s="762"/>
      <c r="W14" s="762"/>
      <c r="X14" s="762"/>
      <c r="Y14" s="762"/>
      <c r="Z14" s="762"/>
      <c r="AA14" s="762"/>
      <c r="AB14" s="762"/>
      <c r="AC14" s="996"/>
      <c r="AD14" s="997" t="s">
        <v>821</v>
      </c>
      <c r="AE14" s="998"/>
      <c r="AF14" s="998"/>
      <c r="AG14" s="998"/>
      <c r="AH14" s="998"/>
      <c r="AI14" s="998"/>
      <c r="AJ14" s="998"/>
      <c r="AK14" s="998"/>
      <c r="AL14" s="998"/>
      <c r="AM14" s="998"/>
      <c r="AN14" s="998"/>
      <c r="AO14" s="998"/>
      <c r="AP14" s="998"/>
      <c r="AQ14" s="998"/>
      <c r="AR14" s="998"/>
      <c r="AS14" s="998"/>
      <c r="AT14" s="998"/>
      <c r="AU14" s="998"/>
      <c r="AV14" s="998"/>
      <c r="AW14" s="998"/>
      <c r="AX14" s="974" t="s">
        <v>577</v>
      </c>
      <c r="AY14" s="974"/>
      <c r="AZ14" s="974"/>
      <c r="BA14" s="974"/>
      <c r="BB14" s="974"/>
      <c r="BC14" s="974"/>
      <c r="BD14" s="974"/>
      <c r="BE14" s="974"/>
      <c r="BF14" s="974"/>
      <c r="BG14" s="974"/>
      <c r="BH14" s="975"/>
      <c r="BI14" s="91"/>
      <c r="BJ14" s="91"/>
    </row>
    <row r="15" spans="2:62" ht="18" customHeight="1">
      <c r="B15" s="976" t="s">
        <v>822</v>
      </c>
      <c r="C15" s="977"/>
      <c r="D15" s="977"/>
      <c r="E15" s="977"/>
      <c r="F15" s="977"/>
      <c r="G15" s="977"/>
      <c r="H15" s="978"/>
      <c r="I15" s="979" t="str">
        <f>'02入力票（その２）'!I22</f>
        <v/>
      </c>
      <c r="J15" s="979"/>
      <c r="K15" s="979"/>
      <c r="L15" s="979"/>
      <c r="M15" s="979"/>
      <c r="N15" s="979"/>
      <c r="O15" s="979"/>
      <c r="P15" s="979"/>
      <c r="Q15" s="979"/>
      <c r="R15" s="979"/>
      <c r="S15" s="979"/>
      <c r="T15" s="979"/>
      <c r="U15" s="979"/>
      <c r="V15" s="979"/>
      <c r="W15" s="979"/>
      <c r="X15" s="979"/>
      <c r="Y15" s="979"/>
      <c r="Z15" s="979"/>
      <c r="AA15" s="979"/>
      <c r="AB15" s="979"/>
      <c r="AC15" s="980"/>
      <c r="AD15" s="981" t="s">
        <v>822</v>
      </c>
      <c r="AE15" s="977"/>
      <c r="AF15" s="977"/>
      <c r="AG15" s="977"/>
      <c r="AH15" s="977"/>
      <c r="AI15" s="977"/>
      <c r="AJ15" s="977"/>
      <c r="AK15" s="978"/>
      <c r="AL15" s="848" t="str">
        <f>'02入力票（その２）'!I42</f>
        <v/>
      </c>
      <c r="AM15" s="848"/>
      <c r="AN15" s="848"/>
      <c r="AO15" s="848"/>
      <c r="AP15" s="848"/>
      <c r="AQ15" s="848"/>
      <c r="AR15" s="848"/>
      <c r="AS15" s="848"/>
      <c r="AT15" s="848"/>
      <c r="AU15" s="848"/>
      <c r="AV15" s="848"/>
      <c r="AW15" s="848"/>
      <c r="AX15" s="848"/>
      <c r="AY15" s="848"/>
      <c r="AZ15" s="848"/>
      <c r="BA15" s="848"/>
      <c r="BB15" s="848"/>
      <c r="BC15" s="848"/>
      <c r="BD15" s="848"/>
      <c r="BE15" s="848"/>
      <c r="BF15" s="848"/>
      <c r="BG15" s="848"/>
      <c r="BH15" s="982"/>
      <c r="BI15" s="91"/>
      <c r="BJ15" s="91"/>
    </row>
    <row r="16" spans="2:62" ht="18" customHeight="1">
      <c r="B16" s="983" t="s">
        <v>578</v>
      </c>
      <c r="C16" s="984"/>
      <c r="D16" s="984"/>
      <c r="E16" s="984"/>
      <c r="F16" s="984"/>
      <c r="G16" s="984"/>
      <c r="H16" s="985"/>
      <c r="I16" s="986" t="str">
        <f>'02入力票（その２）'!I21</f>
        <v/>
      </c>
      <c r="J16" s="987"/>
      <c r="K16" s="987"/>
      <c r="L16" s="987"/>
      <c r="M16" s="987"/>
      <c r="N16" s="987"/>
      <c r="O16" s="987"/>
      <c r="P16" s="987"/>
      <c r="Q16" s="987"/>
      <c r="R16" s="987"/>
      <c r="S16" s="987"/>
      <c r="T16" s="987"/>
      <c r="U16" s="987"/>
      <c r="V16" s="987"/>
      <c r="W16" s="987"/>
      <c r="X16" s="987"/>
      <c r="Y16" s="987"/>
      <c r="Z16" s="987"/>
      <c r="AA16" s="987"/>
      <c r="AB16" s="987"/>
      <c r="AC16" s="988"/>
      <c r="AD16" s="991" t="s">
        <v>578</v>
      </c>
      <c r="AE16" s="984"/>
      <c r="AF16" s="984"/>
      <c r="AG16" s="984"/>
      <c r="AH16" s="984"/>
      <c r="AI16" s="984"/>
      <c r="AJ16" s="984"/>
      <c r="AK16" s="985"/>
      <c r="AL16" s="986" t="str">
        <f>'02入力票（その２）'!I41</f>
        <v/>
      </c>
      <c r="AM16" s="987"/>
      <c r="AN16" s="987"/>
      <c r="AO16" s="987"/>
      <c r="AP16" s="987"/>
      <c r="AQ16" s="987"/>
      <c r="AR16" s="987"/>
      <c r="AS16" s="987"/>
      <c r="AT16" s="987"/>
      <c r="AU16" s="987"/>
      <c r="AV16" s="987"/>
      <c r="AW16" s="987"/>
      <c r="AX16" s="987"/>
      <c r="AY16" s="987"/>
      <c r="AZ16" s="987"/>
      <c r="BA16" s="987"/>
      <c r="BB16" s="987"/>
      <c r="BC16" s="987"/>
      <c r="BD16" s="987"/>
      <c r="BE16" s="987"/>
      <c r="BF16" s="987"/>
      <c r="BG16" s="987"/>
      <c r="BH16" s="993"/>
      <c r="BI16" s="91"/>
      <c r="BJ16" s="91"/>
    </row>
    <row r="17" spans="2:62" ht="18" customHeight="1">
      <c r="B17" s="954"/>
      <c r="C17" s="955"/>
      <c r="D17" s="955"/>
      <c r="E17" s="955"/>
      <c r="F17" s="955"/>
      <c r="G17" s="955"/>
      <c r="H17" s="956"/>
      <c r="I17" s="730"/>
      <c r="J17" s="989"/>
      <c r="K17" s="989"/>
      <c r="L17" s="989"/>
      <c r="M17" s="989"/>
      <c r="N17" s="989"/>
      <c r="O17" s="989"/>
      <c r="P17" s="989"/>
      <c r="Q17" s="989"/>
      <c r="R17" s="989"/>
      <c r="S17" s="989"/>
      <c r="T17" s="989"/>
      <c r="U17" s="989"/>
      <c r="V17" s="989"/>
      <c r="W17" s="989"/>
      <c r="X17" s="989"/>
      <c r="Y17" s="989"/>
      <c r="Z17" s="989"/>
      <c r="AA17" s="989"/>
      <c r="AB17" s="989"/>
      <c r="AC17" s="990"/>
      <c r="AD17" s="992"/>
      <c r="AE17" s="955"/>
      <c r="AF17" s="955"/>
      <c r="AG17" s="955"/>
      <c r="AH17" s="955"/>
      <c r="AI17" s="955"/>
      <c r="AJ17" s="955"/>
      <c r="AK17" s="956"/>
      <c r="AL17" s="730"/>
      <c r="AM17" s="989"/>
      <c r="AN17" s="989"/>
      <c r="AO17" s="989"/>
      <c r="AP17" s="989"/>
      <c r="AQ17" s="989"/>
      <c r="AR17" s="989"/>
      <c r="AS17" s="989"/>
      <c r="AT17" s="989"/>
      <c r="AU17" s="989"/>
      <c r="AV17" s="989"/>
      <c r="AW17" s="989"/>
      <c r="AX17" s="989"/>
      <c r="AY17" s="989"/>
      <c r="AZ17" s="989"/>
      <c r="BA17" s="989"/>
      <c r="BB17" s="989"/>
      <c r="BC17" s="989"/>
      <c r="BD17" s="989"/>
      <c r="BE17" s="989"/>
      <c r="BF17" s="989"/>
      <c r="BG17" s="989"/>
      <c r="BH17" s="994"/>
      <c r="BI17" s="91"/>
      <c r="BJ17" s="91"/>
    </row>
    <row r="18" spans="2:62" ht="18" customHeight="1">
      <c r="B18" s="951" t="s">
        <v>579</v>
      </c>
      <c r="C18" s="952"/>
      <c r="D18" s="952"/>
      <c r="E18" s="952"/>
      <c r="F18" s="952"/>
      <c r="G18" s="952"/>
      <c r="H18" s="953"/>
      <c r="I18" s="832" t="s">
        <v>580</v>
      </c>
      <c r="J18" s="832"/>
      <c r="K18" s="832"/>
      <c r="L18" s="957"/>
      <c r="M18" s="946" t="str">
        <f>'02入力票（その２）'!I23</f>
        <v/>
      </c>
      <c r="N18" s="946"/>
      <c r="O18" s="946"/>
      <c r="P18" s="946"/>
      <c r="Q18" s="946"/>
      <c r="R18" s="946"/>
      <c r="S18" s="708" t="s">
        <v>823</v>
      </c>
      <c r="T18" s="708"/>
      <c r="U18" s="708"/>
      <c r="V18" s="708"/>
      <c r="W18" s="946" t="str">
        <f>'02入力票（その２）'!I25</f>
        <v/>
      </c>
      <c r="X18" s="946"/>
      <c r="Y18" s="946"/>
      <c r="Z18" s="946"/>
      <c r="AA18" s="946"/>
      <c r="AB18" s="946"/>
      <c r="AC18" s="958"/>
      <c r="AD18" s="959" t="s">
        <v>579</v>
      </c>
      <c r="AE18" s="960"/>
      <c r="AF18" s="960"/>
      <c r="AG18" s="960"/>
      <c r="AH18" s="960"/>
      <c r="AI18" s="960"/>
      <c r="AJ18" s="960"/>
      <c r="AK18" s="815"/>
      <c r="AL18" s="708" t="s">
        <v>580</v>
      </c>
      <c r="AM18" s="708"/>
      <c r="AN18" s="708"/>
      <c r="AO18" s="708"/>
      <c r="AP18" s="946" t="str">
        <f>'02入力票（その２）'!I43</f>
        <v/>
      </c>
      <c r="AQ18" s="946"/>
      <c r="AR18" s="946"/>
      <c r="AS18" s="946"/>
      <c r="AT18" s="946"/>
      <c r="AU18" s="946"/>
      <c r="AV18" s="708" t="s">
        <v>822</v>
      </c>
      <c r="AW18" s="708"/>
      <c r="AX18" s="708"/>
      <c r="AY18" s="708"/>
      <c r="AZ18" s="946" t="str">
        <f>'02入力票（その２）'!I45</f>
        <v/>
      </c>
      <c r="BA18" s="946"/>
      <c r="BB18" s="946"/>
      <c r="BC18" s="946"/>
      <c r="BD18" s="946"/>
      <c r="BE18" s="946"/>
      <c r="BF18" s="946"/>
      <c r="BG18" s="946"/>
      <c r="BH18" s="948"/>
      <c r="BI18" s="91"/>
      <c r="BJ18" s="91"/>
    </row>
    <row r="19" spans="2:62" ht="26.25" customHeight="1">
      <c r="B19" s="954"/>
      <c r="C19" s="955"/>
      <c r="D19" s="955"/>
      <c r="E19" s="955"/>
      <c r="F19" s="955"/>
      <c r="G19" s="955"/>
      <c r="H19" s="956"/>
      <c r="I19" s="955"/>
      <c r="J19" s="955"/>
      <c r="K19" s="955"/>
      <c r="L19" s="956"/>
      <c r="M19" s="947"/>
      <c r="N19" s="947"/>
      <c r="O19" s="947"/>
      <c r="P19" s="947"/>
      <c r="Q19" s="947"/>
      <c r="R19" s="947"/>
      <c r="S19" s="945" t="s">
        <v>76</v>
      </c>
      <c r="T19" s="945"/>
      <c r="U19" s="945"/>
      <c r="V19" s="945"/>
      <c r="W19" s="947" t="str">
        <f>'02入力票（その２）'!I24</f>
        <v/>
      </c>
      <c r="X19" s="947"/>
      <c r="Y19" s="947"/>
      <c r="Z19" s="947"/>
      <c r="AA19" s="947"/>
      <c r="AB19" s="947"/>
      <c r="AC19" s="949"/>
      <c r="AD19" s="959"/>
      <c r="AE19" s="960"/>
      <c r="AF19" s="960"/>
      <c r="AG19" s="960"/>
      <c r="AH19" s="960"/>
      <c r="AI19" s="960"/>
      <c r="AJ19" s="960"/>
      <c r="AK19" s="815"/>
      <c r="AL19" s="945"/>
      <c r="AM19" s="945"/>
      <c r="AN19" s="945"/>
      <c r="AO19" s="945"/>
      <c r="AP19" s="947"/>
      <c r="AQ19" s="947"/>
      <c r="AR19" s="947"/>
      <c r="AS19" s="947"/>
      <c r="AT19" s="947"/>
      <c r="AU19" s="947"/>
      <c r="AV19" s="945" t="s">
        <v>76</v>
      </c>
      <c r="AW19" s="945"/>
      <c r="AX19" s="945"/>
      <c r="AY19" s="945"/>
      <c r="AZ19" s="947" t="str">
        <f>'02入力票（その２）'!I44</f>
        <v/>
      </c>
      <c r="BA19" s="947"/>
      <c r="BB19" s="947"/>
      <c r="BC19" s="947"/>
      <c r="BD19" s="947"/>
      <c r="BE19" s="947"/>
      <c r="BF19" s="947"/>
      <c r="BG19" s="947"/>
      <c r="BH19" s="950"/>
      <c r="BI19" s="91"/>
      <c r="BJ19" s="91"/>
    </row>
    <row r="20" spans="2:62" ht="18" customHeight="1">
      <c r="B20" s="951" t="s">
        <v>581</v>
      </c>
      <c r="C20" s="952"/>
      <c r="D20" s="952"/>
      <c r="E20" s="952"/>
      <c r="F20" s="952"/>
      <c r="G20" s="952"/>
      <c r="H20" s="953"/>
      <c r="I20" s="683" t="s">
        <v>99</v>
      </c>
      <c r="J20" s="683"/>
      <c r="K20" s="683"/>
      <c r="L20" s="683"/>
      <c r="M20" s="833" t="str">
        <f>'02入力票（その２）'!I12</f>
        <v/>
      </c>
      <c r="N20" s="1017"/>
      <c r="O20" s="1017"/>
      <c r="P20" s="1017"/>
      <c r="Q20" s="1017"/>
      <c r="R20" s="834"/>
      <c r="S20" s="979"/>
      <c r="T20" s="979"/>
      <c r="U20" s="979"/>
      <c r="V20" s="979"/>
      <c r="W20" s="979"/>
      <c r="X20" s="979"/>
      <c r="Y20" s="979"/>
      <c r="Z20" s="979"/>
      <c r="AA20" s="979"/>
      <c r="AB20" s="979"/>
      <c r="AC20" s="980"/>
      <c r="AE20" s="231"/>
      <c r="AF20" s="231"/>
      <c r="AG20" s="231"/>
      <c r="AH20" s="231"/>
      <c r="AI20" s="231"/>
      <c r="AJ20" s="231"/>
      <c r="AK20" s="237"/>
      <c r="AL20" s="683" t="s">
        <v>99</v>
      </c>
      <c r="AM20" s="683"/>
      <c r="AN20" s="683"/>
      <c r="AO20" s="683"/>
      <c r="AP20" s="738" t="str">
        <f>'02入力票（その２）'!I31</f>
        <v/>
      </c>
      <c r="AQ20" s="738"/>
      <c r="AR20" s="738"/>
      <c r="AS20" s="738"/>
      <c r="AT20" s="738"/>
      <c r="AU20" s="738"/>
      <c r="AV20" s="979"/>
      <c r="AW20" s="979"/>
      <c r="AX20" s="979"/>
      <c r="AY20" s="979"/>
      <c r="AZ20" s="979"/>
      <c r="BA20" s="979"/>
      <c r="BB20" s="979"/>
      <c r="BC20" s="979"/>
      <c r="BD20" s="979"/>
      <c r="BE20" s="979"/>
      <c r="BF20" s="979"/>
      <c r="BG20" s="979"/>
      <c r="BH20" s="1008"/>
      <c r="BI20" s="91"/>
      <c r="BJ20" s="91"/>
    </row>
    <row r="21" spans="2:62" ht="18" customHeight="1">
      <c r="B21" s="1016"/>
      <c r="C21" s="832"/>
      <c r="D21" s="832"/>
      <c r="E21" s="832"/>
      <c r="F21" s="832"/>
      <c r="G21" s="832"/>
      <c r="H21" s="957"/>
      <c r="I21" s="1009" t="str">
        <f>S216</f>
        <v>※　選択してください。</v>
      </c>
      <c r="J21" s="1010"/>
      <c r="K21" s="1010"/>
      <c r="L21" s="1010"/>
      <c r="M21" s="1010"/>
      <c r="N21" s="1010"/>
      <c r="O21" s="1010"/>
      <c r="P21" s="1010"/>
      <c r="Q21" s="1010"/>
      <c r="R21" s="1010"/>
      <c r="S21" s="1010"/>
      <c r="T21" s="1010"/>
      <c r="U21" s="1010"/>
      <c r="V21" s="1010"/>
      <c r="W21" s="1010"/>
      <c r="X21" s="1010"/>
      <c r="Y21" s="1010"/>
      <c r="Z21" s="1010"/>
      <c r="AA21" s="1010"/>
      <c r="AB21" s="1010"/>
      <c r="AC21" s="1011"/>
      <c r="AD21" s="1012" t="s">
        <v>581</v>
      </c>
      <c r="AE21" s="832"/>
      <c r="AF21" s="832"/>
      <c r="AG21" s="832"/>
      <c r="AH21" s="832"/>
      <c r="AI21" s="832"/>
      <c r="AJ21" s="832"/>
      <c r="AK21" s="957"/>
      <c r="AL21" s="1009" t="str">
        <f>S218</f>
        <v>※　選択してください。</v>
      </c>
      <c r="AM21" s="1010"/>
      <c r="AN21" s="1010"/>
      <c r="AO21" s="1010"/>
      <c r="AP21" s="1010"/>
      <c r="AQ21" s="1010"/>
      <c r="AR21" s="1010"/>
      <c r="AS21" s="1010"/>
      <c r="AT21" s="1010"/>
      <c r="AU21" s="1010"/>
      <c r="AV21" s="1010"/>
      <c r="AW21" s="1010"/>
      <c r="AX21" s="1010"/>
      <c r="AY21" s="1010"/>
      <c r="AZ21" s="1010"/>
      <c r="BA21" s="1010"/>
      <c r="BB21" s="1010"/>
      <c r="BC21" s="1010"/>
      <c r="BD21" s="1010"/>
      <c r="BE21" s="1010"/>
      <c r="BF21" s="1010"/>
      <c r="BG21" s="1010"/>
      <c r="BH21" s="1013"/>
      <c r="BI21" s="91"/>
      <c r="BJ21" s="91"/>
    </row>
    <row r="22" spans="2:62" ht="18" customHeight="1">
      <c r="B22" s="954"/>
      <c r="C22" s="955"/>
      <c r="D22" s="955"/>
      <c r="E22" s="955"/>
      <c r="F22" s="955"/>
      <c r="G22" s="955"/>
      <c r="H22" s="956"/>
      <c r="I22" s="900" t="str">
        <f>'02入力票（その２）'!I20</f>
        <v/>
      </c>
      <c r="J22" s="901"/>
      <c r="K22" s="901"/>
      <c r="L22" s="901"/>
      <c r="M22" s="901"/>
      <c r="N22" s="901"/>
      <c r="O22" s="901"/>
      <c r="P22" s="901"/>
      <c r="Q22" s="901"/>
      <c r="R22" s="901"/>
      <c r="S22" s="901"/>
      <c r="T22" s="901"/>
      <c r="U22" s="901"/>
      <c r="V22" s="901"/>
      <c r="W22" s="901"/>
      <c r="X22" s="901"/>
      <c r="Y22" s="901"/>
      <c r="Z22" s="901"/>
      <c r="AA22" s="901"/>
      <c r="AB22" s="901"/>
      <c r="AC22" s="1014"/>
      <c r="AD22" s="293"/>
      <c r="AE22" s="160"/>
      <c r="AF22" s="160"/>
      <c r="AG22" s="160"/>
      <c r="AH22" s="160"/>
      <c r="AI22" s="160"/>
      <c r="AJ22" s="160"/>
      <c r="AK22" s="242"/>
      <c r="AL22" s="900" t="str">
        <f>'02入力票（その２）'!I39</f>
        <v/>
      </c>
      <c r="AM22" s="901"/>
      <c r="AN22" s="901"/>
      <c r="AO22" s="901"/>
      <c r="AP22" s="901"/>
      <c r="AQ22" s="901"/>
      <c r="AR22" s="901"/>
      <c r="AS22" s="901"/>
      <c r="AT22" s="901"/>
      <c r="AU22" s="901"/>
      <c r="AV22" s="901"/>
      <c r="AW22" s="901"/>
      <c r="AX22" s="901"/>
      <c r="AY22" s="901"/>
      <c r="AZ22" s="901"/>
      <c r="BA22" s="901"/>
      <c r="BB22" s="901"/>
      <c r="BC22" s="901"/>
      <c r="BD22" s="901"/>
      <c r="BE22" s="901"/>
      <c r="BF22" s="901"/>
      <c r="BG22" s="901"/>
      <c r="BH22" s="1015"/>
      <c r="BI22" s="91"/>
      <c r="BJ22" s="91"/>
    </row>
    <row r="23" spans="2:62" ht="18" customHeight="1">
      <c r="B23" s="999" t="s">
        <v>582</v>
      </c>
      <c r="C23" s="960"/>
      <c r="D23" s="960"/>
      <c r="E23" s="960"/>
      <c r="F23" s="960"/>
      <c r="G23" s="960"/>
      <c r="H23" s="815"/>
      <c r="I23" s="743"/>
      <c r="J23" s="755"/>
      <c r="K23" s="755"/>
      <c r="L23" s="755"/>
      <c r="M23" s="755"/>
      <c r="N23" s="755"/>
      <c r="O23" s="755"/>
      <c r="P23" s="755"/>
      <c r="Q23" s="755"/>
      <c r="R23" s="755"/>
      <c r="S23" s="755"/>
      <c r="T23" s="755"/>
      <c r="U23" s="755"/>
      <c r="V23" s="755"/>
      <c r="W23" s="755"/>
      <c r="X23" s="755"/>
      <c r="Y23" s="755"/>
      <c r="Z23" s="755"/>
      <c r="AA23" s="755"/>
      <c r="AB23" s="755"/>
      <c r="AC23" s="1000"/>
      <c r="AD23" s="959" t="s">
        <v>582</v>
      </c>
      <c r="AE23" s="960"/>
      <c r="AF23" s="960"/>
      <c r="AG23" s="960"/>
      <c r="AH23" s="960"/>
      <c r="AI23" s="960"/>
      <c r="AJ23" s="960"/>
      <c r="AK23" s="815"/>
      <c r="AL23" s="743"/>
      <c r="AM23" s="755"/>
      <c r="AN23" s="755"/>
      <c r="AO23" s="755"/>
      <c r="AP23" s="755"/>
      <c r="AQ23" s="755"/>
      <c r="AR23" s="755"/>
      <c r="AS23" s="755"/>
      <c r="AT23" s="755"/>
      <c r="AU23" s="755"/>
      <c r="AV23" s="755"/>
      <c r="AW23" s="755"/>
      <c r="AX23" s="755"/>
      <c r="AY23" s="755"/>
      <c r="AZ23" s="755"/>
      <c r="BA23" s="755"/>
      <c r="BB23" s="755"/>
      <c r="BC23" s="755"/>
      <c r="BD23" s="755"/>
      <c r="BE23" s="755"/>
      <c r="BF23" s="755"/>
      <c r="BG23" s="755"/>
      <c r="BH23" s="1001"/>
      <c r="BI23" s="91"/>
      <c r="BJ23" s="91"/>
    </row>
    <row r="24" spans="2:62" ht="18" customHeight="1">
      <c r="B24" s="999" t="s">
        <v>583</v>
      </c>
      <c r="C24" s="960"/>
      <c r="D24" s="960"/>
      <c r="E24" s="960"/>
      <c r="F24" s="960"/>
      <c r="G24" s="960"/>
      <c r="H24" s="815"/>
      <c r="I24" s="743" t="str">
        <f>'02入力票（その２）'!I26</f>
        <v/>
      </c>
      <c r="J24" s="755"/>
      <c r="K24" s="755"/>
      <c r="L24" s="755"/>
      <c r="M24" s="755"/>
      <c r="N24" s="755"/>
      <c r="O24" s="755"/>
      <c r="P24" s="755"/>
      <c r="Q24" s="755"/>
      <c r="R24" s="755"/>
      <c r="S24" s="755"/>
      <c r="T24" s="755"/>
      <c r="U24" s="755"/>
      <c r="V24" s="755"/>
      <c r="W24" s="755"/>
      <c r="X24" s="755"/>
      <c r="Y24" s="755"/>
      <c r="Z24" s="755"/>
      <c r="AA24" s="755"/>
      <c r="AB24" s="755"/>
      <c r="AC24" s="1000"/>
      <c r="AD24" s="959" t="s">
        <v>583</v>
      </c>
      <c r="AE24" s="960"/>
      <c r="AF24" s="960"/>
      <c r="AG24" s="960"/>
      <c r="AH24" s="960"/>
      <c r="AI24" s="960"/>
      <c r="AJ24" s="960"/>
      <c r="AK24" s="815"/>
      <c r="AL24" s="743" t="str">
        <f>'02入力票（その２）'!I46</f>
        <v/>
      </c>
      <c r="AM24" s="755"/>
      <c r="AN24" s="755"/>
      <c r="AO24" s="755"/>
      <c r="AP24" s="755"/>
      <c r="AQ24" s="755"/>
      <c r="AR24" s="755"/>
      <c r="AS24" s="755"/>
      <c r="AT24" s="755"/>
      <c r="AU24" s="755"/>
      <c r="AV24" s="755"/>
      <c r="AW24" s="755"/>
      <c r="AX24" s="755"/>
      <c r="AY24" s="755"/>
      <c r="AZ24" s="755"/>
      <c r="BA24" s="755"/>
      <c r="BB24" s="755"/>
      <c r="BC24" s="755"/>
      <c r="BD24" s="755"/>
      <c r="BE24" s="755"/>
      <c r="BF24" s="755"/>
      <c r="BG24" s="755"/>
      <c r="BH24" s="1001"/>
      <c r="BI24" s="91"/>
      <c r="BJ24" s="91"/>
    </row>
    <row r="25" spans="2:62" ht="18" customHeight="1">
      <c r="B25" s="999" t="s">
        <v>85</v>
      </c>
      <c r="C25" s="960"/>
      <c r="D25" s="960"/>
      <c r="E25" s="960"/>
      <c r="F25" s="960"/>
      <c r="G25" s="960"/>
      <c r="H25" s="815"/>
      <c r="I25" s="743" t="str">
        <f>'02入力票（その２）'!I27</f>
        <v/>
      </c>
      <c r="J25" s="755"/>
      <c r="K25" s="755"/>
      <c r="L25" s="755"/>
      <c r="M25" s="755"/>
      <c r="N25" s="755"/>
      <c r="O25" s="755"/>
      <c r="P25" s="755"/>
      <c r="Q25" s="755"/>
      <c r="R25" s="755"/>
      <c r="S25" s="755"/>
      <c r="T25" s="755"/>
      <c r="U25" s="755"/>
      <c r="V25" s="755"/>
      <c r="W25" s="755"/>
      <c r="X25" s="755"/>
      <c r="Y25" s="755"/>
      <c r="Z25" s="755"/>
      <c r="AA25" s="755"/>
      <c r="AB25" s="755"/>
      <c r="AC25" s="1000"/>
      <c r="AD25" s="959" t="s">
        <v>85</v>
      </c>
      <c r="AE25" s="960"/>
      <c r="AF25" s="960"/>
      <c r="AG25" s="960"/>
      <c r="AH25" s="960"/>
      <c r="AI25" s="960"/>
      <c r="AJ25" s="960"/>
      <c r="AK25" s="815"/>
      <c r="AL25" s="743" t="str">
        <f>'02入力票（その２）'!I47</f>
        <v/>
      </c>
      <c r="AM25" s="755"/>
      <c r="AN25" s="755"/>
      <c r="AO25" s="755"/>
      <c r="AP25" s="755"/>
      <c r="AQ25" s="755"/>
      <c r="AR25" s="755"/>
      <c r="AS25" s="755"/>
      <c r="AT25" s="755"/>
      <c r="AU25" s="755"/>
      <c r="AV25" s="755"/>
      <c r="AW25" s="755"/>
      <c r="AX25" s="755"/>
      <c r="AY25" s="755"/>
      <c r="AZ25" s="755"/>
      <c r="BA25" s="755"/>
      <c r="BB25" s="755"/>
      <c r="BC25" s="755"/>
      <c r="BD25" s="755"/>
      <c r="BE25" s="755"/>
      <c r="BF25" s="755"/>
      <c r="BG25" s="755"/>
      <c r="BH25" s="1001"/>
      <c r="BI25" s="91"/>
      <c r="BJ25" s="91"/>
    </row>
    <row r="26" spans="2:62" ht="18" customHeight="1" thickBot="1">
      <c r="B26" s="1002" t="s">
        <v>748</v>
      </c>
      <c r="C26" s="1003"/>
      <c r="D26" s="1003"/>
      <c r="E26" s="1003"/>
      <c r="F26" s="1003"/>
      <c r="G26" s="1003"/>
      <c r="H26" s="829"/>
      <c r="I26" s="1004" t="str">
        <f>'02入力票（その２）'!I30</f>
        <v/>
      </c>
      <c r="J26" s="1004"/>
      <c r="K26" s="1004"/>
      <c r="L26" s="1004"/>
      <c r="M26" s="1004"/>
      <c r="N26" s="1004"/>
      <c r="O26" s="1004"/>
      <c r="P26" s="1004"/>
      <c r="Q26" s="1004"/>
      <c r="R26" s="1004"/>
      <c r="S26" s="1004"/>
      <c r="T26" s="1004"/>
      <c r="U26" s="1004"/>
      <c r="V26" s="1004"/>
      <c r="W26" s="1004"/>
      <c r="X26" s="1004"/>
      <c r="Y26" s="1004"/>
      <c r="Z26" s="1004"/>
      <c r="AA26" s="1004"/>
      <c r="AB26" s="1004"/>
      <c r="AC26" s="1005"/>
      <c r="AD26" s="1006" t="s">
        <v>824</v>
      </c>
      <c r="AE26" s="1003"/>
      <c r="AF26" s="1003"/>
      <c r="AG26" s="1003"/>
      <c r="AH26" s="1003"/>
      <c r="AI26" s="1003"/>
      <c r="AJ26" s="1003"/>
      <c r="AK26" s="829"/>
      <c r="AL26" s="1004" t="str">
        <f>'02入力票（その２）'!I49</f>
        <v/>
      </c>
      <c r="AM26" s="1004"/>
      <c r="AN26" s="1004"/>
      <c r="AO26" s="1004"/>
      <c r="AP26" s="1004"/>
      <c r="AQ26" s="1004"/>
      <c r="AR26" s="1004"/>
      <c r="AS26" s="1004"/>
      <c r="AT26" s="1004"/>
      <c r="AU26" s="1004"/>
      <c r="AV26" s="1004"/>
      <c r="AW26" s="1004"/>
      <c r="AX26" s="1004"/>
      <c r="AY26" s="1004"/>
      <c r="AZ26" s="1004"/>
      <c r="BA26" s="1004"/>
      <c r="BB26" s="1004"/>
      <c r="BC26" s="1004"/>
      <c r="BD26" s="1004"/>
      <c r="BE26" s="1004"/>
      <c r="BF26" s="1004"/>
      <c r="BG26" s="1004"/>
      <c r="BH26" s="1007"/>
      <c r="BI26" s="91"/>
      <c r="BJ26" s="91"/>
    </row>
    <row r="27" spans="2:62" ht="18" customHeight="1" thickBot="1">
      <c r="B27" s="675" t="s">
        <v>283</v>
      </c>
      <c r="C27" s="1033"/>
      <c r="D27" s="1033"/>
      <c r="E27" s="1033"/>
      <c r="F27" s="1033"/>
      <c r="G27" s="1033"/>
      <c r="H27" s="1034"/>
      <c r="I27" s="1035">
        <f>+AN192</f>
        <v>0</v>
      </c>
      <c r="J27" s="1036"/>
      <c r="K27" s="1036"/>
      <c r="L27" s="1036"/>
      <c r="M27" s="1036"/>
      <c r="N27" s="1036"/>
      <c r="O27" s="1036"/>
      <c r="P27" s="1036"/>
      <c r="Q27" s="1037"/>
      <c r="R27" s="636" t="s">
        <v>825</v>
      </c>
      <c r="S27" s="637"/>
      <c r="T27" s="676"/>
      <c r="U27" s="1035">
        <f>+AV175</f>
        <v>0</v>
      </c>
      <c r="V27" s="1036"/>
      <c r="W27" s="1036"/>
      <c r="X27" s="1036"/>
      <c r="Y27" s="1036"/>
      <c r="Z27" s="1036"/>
      <c r="AA27" s="1036"/>
      <c r="AB27" s="1036"/>
      <c r="AC27" s="1037"/>
      <c r="AD27" s="1038" t="s">
        <v>285</v>
      </c>
      <c r="AE27" s="1039"/>
      <c r="AF27" s="1039"/>
      <c r="AG27" s="1039"/>
      <c r="AH27" s="1039"/>
      <c r="AI27" s="1039"/>
      <c r="AJ27" s="1039"/>
      <c r="AK27" s="1039"/>
      <c r="AL27" s="1035">
        <f>+AN195</f>
        <v>0</v>
      </c>
      <c r="AM27" s="1036"/>
      <c r="AN27" s="1036"/>
      <c r="AO27" s="1036"/>
      <c r="AP27" s="1036"/>
      <c r="AQ27" s="1036"/>
      <c r="AR27" s="1036"/>
      <c r="AS27" s="1036"/>
      <c r="AT27" s="1036"/>
      <c r="AU27" s="1037"/>
      <c r="AV27" s="636" t="s">
        <v>88</v>
      </c>
      <c r="AW27" s="637"/>
      <c r="AX27" s="637"/>
      <c r="AY27" s="637"/>
      <c r="AZ27" s="676"/>
      <c r="BA27" s="1026" t="str">
        <f>+P201</f>
        <v/>
      </c>
      <c r="BB27" s="1027"/>
      <c r="BC27" s="1027"/>
      <c r="BD27" s="1027"/>
      <c r="BE27" s="1027"/>
      <c r="BF27" s="1027"/>
      <c r="BG27" s="1027"/>
      <c r="BH27" s="1028"/>
      <c r="BI27" s="91"/>
      <c r="BJ27" s="91"/>
    </row>
    <row r="28" spans="2:62" ht="18" customHeight="1" thickBot="1">
      <c r="B28" s="1029" t="s">
        <v>826</v>
      </c>
      <c r="C28" s="1030"/>
      <c r="D28" s="1030"/>
      <c r="E28" s="1030"/>
      <c r="F28" s="1030"/>
      <c r="G28" s="1030"/>
      <c r="H28" s="1030"/>
      <c r="I28" s="1030" t="s">
        <v>827</v>
      </c>
      <c r="J28" s="1030"/>
      <c r="K28" s="1030"/>
      <c r="L28" s="1030"/>
      <c r="M28" s="1030"/>
      <c r="N28" s="1030" t="s">
        <v>828</v>
      </c>
      <c r="O28" s="1030"/>
      <c r="P28" s="1030"/>
      <c r="Q28" s="1030"/>
      <c r="R28" s="1030"/>
      <c r="S28" s="1030"/>
      <c r="T28" s="1018"/>
      <c r="U28" s="1029" t="s">
        <v>826</v>
      </c>
      <c r="V28" s="1030"/>
      <c r="W28" s="1030"/>
      <c r="X28" s="1030"/>
      <c r="Y28" s="1030"/>
      <c r="Z28" s="1030"/>
      <c r="AA28" s="1030"/>
      <c r="AB28" s="1030" t="s">
        <v>827</v>
      </c>
      <c r="AC28" s="1030"/>
      <c r="AD28" s="1030"/>
      <c r="AE28" s="1030"/>
      <c r="AF28" s="1030"/>
      <c r="AG28" s="1030"/>
      <c r="AH28" s="1030" t="s">
        <v>828</v>
      </c>
      <c r="AI28" s="1030"/>
      <c r="AJ28" s="1030"/>
      <c r="AK28" s="1030"/>
      <c r="AL28" s="1030"/>
      <c r="AM28" s="1030"/>
      <c r="AN28" s="1031"/>
      <c r="AO28" s="1032" t="s">
        <v>826</v>
      </c>
      <c r="AP28" s="1030"/>
      <c r="AQ28" s="1030"/>
      <c r="AR28" s="1030"/>
      <c r="AS28" s="1030"/>
      <c r="AT28" s="1030"/>
      <c r="AU28" s="1030"/>
      <c r="AV28" s="1030" t="s">
        <v>827</v>
      </c>
      <c r="AW28" s="1030"/>
      <c r="AX28" s="1030"/>
      <c r="AY28" s="1030"/>
      <c r="AZ28" s="1030"/>
      <c r="BA28" s="1018" t="s">
        <v>828</v>
      </c>
      <c r="BB28" s="1019"/>
      <c r="BC28" s="1019"/>
      <c r="BD28" s="1019"/>
      <c r="BE28" s="1019"/>
      <c r="BF28" s="1019"/>
      <c r="BG28" s="1019"/>
      <c r="BH28" s="1020"/>
      <c r="BI28" s="91"/>
      <c r="BJ28" s="91"/>
    </row>
    <row r="29" spans="2:62" ht="18" customHeight="1" thickTop="1">
      <c r="B29" s="714" t="s">
        <v>252</v>
      </c>
      <c r="C29" s="715"/>
      <c r="D29" s="715"/>
      <c r="E29" s="715"/>
      <c r="F29" s="715"/>
      <c r="G29" s="715"/>
      <c r="H29" s="715"/>
      <c r="I29" s="775" t="str">
        <f>'02入力票（その２）'!I110</f>
        <v/>
      </c>
      <c r="J29" s="775"/>
      <c r="K29" s="775"/>
      <c r="L29" s="775"/>
      <c r="M29" s="775"/>
      <c r="N29" s="1021" t="str">
        <f>'02入力票（その２）'!I111</f>
        <v/>
      </c>
      <c r="O29" s="1021"/>
      <c r="P29" s="1021"/>
      <c r="Q29" s="1021"/>
      <c r="R29" s="1021"/>
      <c r="S29" s="1021"/>
      <c r="T29" s="1022"/>
      <c r="U29" s="714" t="s">
        <v>265</v>
      </c>
      <c r="V29" s="715"/>
      <c r="W29" s="715"/>
      <c r="X29" s="715"/>
      <c r="Y29" s="715"/>
      <c r="Z29" s="715"/>
      <c r="AA29" s="715"/>
      <c r="AB29" s="775" t="str">
        <f>'02入力票（その２）'!I118</f>
        <v/>
      </c>
      <c r="AC29" s="775"/>
      <c r="AD29" s="775"/>
      <c r="AE29" s="775"/>
      <c r="AF29" s="775"/>
      <c r="AG29" s="775"/>
      <c r="AH29" s="1021" t="str">
        <f>'02入力票（その２）'!I119</f>
        <v/>
      </c>
      <c r="AI29" s="1021"/>
      <c r="AJ29" s="1021"/>
      <c r="AK29" s="1021"/>
      <c r="AL29" s="1021"/>
      <c r="AM29" s="1021"/>
      <c r="AN29" s="1023"/>
      <c r="AO29" s="956" t="s">
        <v>277</v>
      </c>
      <c r="AP29" s="715"/>
      <c r="AQ29" s="715"/>
      <c r="AR29" s="715"/>
      <c r="AS29" s="715"/>
      <c r="AT29" s="715"/>
      <c r="AU29" s="715"/>
      <c r="AV29" s="775" t="str">
        <f>'02入力票（その２）'!I126</f>
        <v/>
      </c>
      <c r="AW29" s="775"/>
      <c r="AX29" s="775"/>
      <c r="AY29" s="775"/>
      <c r="AZ29" s="775"/>
      <c r="BA29" s="1022" t="str">
        <f>'02入力票（その２）'!I127</f>
        <v/>
      </c>
      <c r="BB29" s="1024"/>
      <c r="BC29" s="1024"/>
      <c r="BD29" s="1024"/>
      <c r="BE29" s="1024"/>
      <c r="BF29" s="1024"/>
      <c r="BG29" s="1024"/>
      <c r="BH29" s="1025"/>
      <c r="BI29" s="91"/>
      <c r="BJ29" s="91"/>
    </row>
    <row r="30" spans="2:62" ht="18" customHeight="1">
      <c r="B30" s="682" t="s">
        <v>256</v>
      </c>
      <c r="C30" s="683"/>
      <c r="D30" s="683"/>
      <c r="E30" s="683"/>
      <c r="F30" s="683"/>
      <c r="G30" s="683"/>
      <c r="H30" s="683"/>
      <c r="I30" s="626" t="str">
        <f>'02入力票（その２）'!I112</f>
        <v/>
      </c>
      <c r="J30" s="626"/>
      <c r="K30" s="626"/>
      <c r="L30" s="626"/>
      <c r="M30" s="626"/>
      <c r="N30" s="763" t="str">
        <f>'02入力票（その２）'!I113</f>
        <v/>
      </c>
      <c r="O30" s="763"/>
      <c r="P30" s="763"/>
      <c r="Q30" s="763"/>
      <c r="R30" s="763"/>
      <c r="S30" s="763"/>
      <c r="T30" s="764"/>
      <c r="U30" s="682" t="s">
        <v>268</v>
      </c>
      <c r="V30" s="683"/>
      <c r="W30" s="683"/>
      <c r="X30" s="683"/>
      <c r="Y30" s="683"/>
      <c r="Z30" s="683"/>
      <c r="AA30" s="683"/>
      <c r="AB30" s="626" t="str">
        <f>'02入力票（その２）'!I120</f>
        <v/>
      </c>
      <c r="AC30" s="626"/>
      <c r="AD30" s="626"/>
      <c r="AE30" s="626"/>
      <c r="AF30" s="626"/>
      <c r="AG30" s="626"/>
      <c r="AH30" s="763" t="str">
        <f>'02入力票（その２）'!I121</f>
        <v/>
      </c>
      <c r="AI30" s="763"/>
      <c r="AJ30" s="763"/>
      <c r="AK30" s="763"/>
      <c r="AL30" s="763"/>
      <c r="AM30" s="763"/>
      <c r="AN30" s="1050"/>
      <c r="AO30" s="1048"/>
      <c r="AP30" s="1049"/>
      <c r="AQ30" s="1049"/>
      <c r="AR30" s="1049"/>
      <c r="AS30" s="1049"/>
      <c r="AT30" s="1049"/>
      <c r="AU30" s="1049"/>
      <c r="AV30" s="937"/>
      <c r="AW30" s="937"/>
      <c r="AX30" s="937"/>
      <c r="AY30" s="937"/>
      <c r="AZ30" s="937"/>
      <c r="BA30" s="1040"/>
      <c r="BB30" s="1041"/>
      <c r="BC30" s="1041"/>
      <c r="BD30" s="1041"/>
      <c r="BE30" s="1041"/>
      <c r="BF30" s="1041"/>
      <c r="BG30" s="1041"/>
      <c r="BH30" s="1042"/>
      <c r="BI30" s="91"/>
      <c r="BJ30" s="91"/>
    </row>
    <row r="31" spans="2:62" ht="18" customHeight="1">
      <c r="B31" s="682" t="s">
        <v>259</v>
      </c>
      <c r="C31" s="683"/>
      <c r="D31" s="683"/>
      <c r="E31" s="683"/>
      <c r="F31" s="683"/>
      <c r="G31" s="683"/>
      <c r="H31" s="683"/>
      <c r="I31" s="626" t="str">
        <f>'02入力票（その２）'!I114</f>
        <v/>
      </c>
      <c r="J31" s="626"/>
      <c r="K31" s="626"/>
      <c r="L31" s="626"/>
      <c r="M31" s="626"/>
      <c r="N31" s="763" t="str">
        <f>'02入力票（その２）'!I115</f>
        <v/>
      </c>
      <c r="O31" s="763"/>
      <c r="P31" s="763"/>
      <c r="Q31" s="763"/>
      <c r="R31" s="763"/>
      <c r="S31" s="763"/>
      <c r="T31" s="764"/>
      <c r="U31" s="682" t="s">
        <v>271</v>
      </c>
      <c r="V31" s="683"/>
      <c r="W31" s="683"/>
      <c r="X31" s="683"/>
      <c r="Y31" s="683"/>
      <c r="Z31" s="683"/>
      <c r="AA31" s="683"/>
      <c r="AB31" s="626" t="str">
        <f>'02入力票（その２）'!I122</f>
        <v/>
      </c>
      <c r="AC31" s="626"/>
      <c r="AD31" s="626"/>
      <c r="AE31" s="626"/>
      <c r="AF31" s="626"/>
      <c r="AG31" s="626"/>
      <c r="AH31" s="763" t="str">
        <f>'02入力票（その２）'!I123</f>
        <v/>
      </c>
      <c r="AI31" s="763"/>
      <c r="AJ31" s="763"/>
      <c r="AK31" s="763"/>
      <c r="AL31" s="763"/>
      <c r="AM31" s="763"/>
      <c r="AN31" s="1050"/>
      <c r="AO31" s="1048"/>
      <c r="AP31" s="1049"/>
      <c r="AQ31" s="1049"/>
      <c r="AR31" s="1049"/>
      <c r="AS31" s="1049"/>
      <c r="AT31" s="1049"/>
      <c r="AU31" s="1049"/>
      <c r="AV31" s="937"/>
      <c r="AW31" s="937"/>
      <c r="AX31" s="937"/>
      <c r="AY31" s="937"/>
      <c r="AZ31" s="937"/>
      <c r="BA31" s="1040"/>
      <c r="BB31" s="1041"/>
      <c r="BC31" s="1041"/>
      <c r="BD31" s="1041"/>
      <c r="BE31" s="1041"/>
      <c r="BF31" s="1041"/>
      <c r="BG31" s="1041"/>
      <c r="BH31" s="1042"/>
      <c r="BI31" s="91"/>
      <c r="BJ31" s="91"/>
    </row>
    <row r="32" spans="2:62" ht="18" customHeight="1" thickBot="1">
      <c r="B32" s="684" t="s">
        <v>262</v>
      </c>
      <c r="C32" s="685"/>
      <c r="D32" s="685"/>
      <c r="E32" s="685"/>
      <c r="F32" s="685"/>
      <c r="G32" s="685"/>
      <c r="H32" s="685"/>
      <c r="I32" s="751" t="str">
        <f>'02入力票（その２）'!I116</f>
        <v/>
      </c>
      <c r="J32" s="751"/>
      <c r="K32" s="751"/>
      <c r="L32" s="751"/>
      <c r="M32" s="751"/>
      <c r="N32" s="1043" t="str">
        <f>'02入力票（その２）'!I117</f>
        <v/>
      </c>
      <c r="O32" s="1043"/>
      <c r="P32" s="1043"/>
      <c r="Q32" s="1043"/>
      <c r="R32" s="1043"/>
      <c r="S32" s="1043"/>
      <c r="T32" s="1044"/>
      <c r="U32" s="684" t="s">
        <v>829</v>
      </c>
      <c r="V32" s="685"/>
      <c r="W32" s="685"/>
      <c r="X32" s="685"/>
      <c r="Y32" s="685"/>
      <c r="Z32" s="685"/>
      <c r="AA32" s="685"/>
      <c r="AB32" s="751" t="str">
        <f>'02入力票（その２）'!I124</f>
        <v/>
      </c>
      <c r="AC32" s="751"/>
      <c r="AD32" s="751"/>
      <c r="AE32" s="751"/>
      <c r="AF32" s="751"/>
      <c r="AG32" s="751"/>
      <c r="AH32" s="1043" t="str">
        <f>'02入力票（その２）'!I125</f>
        <v/>
      </c>
      <c r="AI32" s="1043"/>
      <c r="AJ32" s="1043"/>
      <c r="AK32" s="1043"/>
      <c r="AL32" s="1043"/>
      <c r="AM32" s="1043"/>
      <c r="AN32" s="1045"/>
      <c r="AO32" s="1046"/>
      <c r="AP32" s="1047"/>
      <c r="AQ32" s="1047"/>
      <c r="AR32" s="1047"/>
      <c r="AS32" s="1047"/>
      <c r="AT32" s="1047"/>
      <c r="AU32" s="1047"/>
      <c r="AV32" s="941"/>
      <c r="AW32" s="941"/>
      <c r="AX32" s="941"/>
      <c r="AY32" s="941"/>
      <c r="AZ32" s="941"/>
      <c r="BA32" s="1059"/>
      <c r="BB32" s="1060"/>
      <c r="BC32" s="1060"/>
      <c r="BD32" s="1060"/>
      <c r="BE32" s="1060"/>
      <c r="BF32" s="1060"/>
      <c r="BG32" s="1060"/>
      <c r="BH32" s="1061"/>
      <c r="BI32" s="91"/>
      <c r="BJ32" s="91"/>
    </row>
    <row r="33" spans="2:63" ht="27.75" customHeight="1" thickBot="1">
      <c r="B33" s="1062" t="s">
        <v>2401</v>
      </c>
      <c r="C33" s="1063"/>
      <c r="D33" s="1063"/>
      <c r="E33" s="1063"/>
      <c r="F33" s="1063"/>
      <c r="G33" s="1063"/>
      <c r="H33" s="1063"/>
      <c r="I33" s="1063"/>
      <c r="J33" s="1063"/>
      <c r="K33" s="1063"/>
      <c r="L33" s="1063"/>
      <c r="M33" s="1063"/>
      <c r="N33" s="1063"/>
      <c r="O33" s="1064"/>
      <c r="P33" s="1068" t="s">
        <v>593</v>
      </c>
      <c r="Q33" s="1069"/>
      <c r="R33" s="1069"/>
      <c r="S33" s="1069"/>
      <c r="T33" s="1069"/>
      <c r="U33" s="782" t="str">
        <f>'02入力票（その２）'!I52</f>
        <v/>
      </c>
      <c r="V33" s="1070"/>
      <c r="W33" s="1070"/>
      <c r="X33" s="1070"/>
      <c r="Y33" s="1070"/>
      <c r="Z33" s="1070"/>
      <c r="AA33" s="798"/>
      <c r="AB33" s="809" t="s">
        <v>594</v>
      </c>
      <c r="AC33" s="809"/>
      <c r="AD33" s="809"/>
      <c r="AE33" s="809"/>
      <c r="AF33" s="809"/>
      <c r="AG33" s="809"/>
      <c r="AH33" s="782" t="str">
        <f>'02入力票（その２）'!I53</f>
        <v/>
      </c>
      <c r="AI33" s="1070"/>
      <c r="AJ33" s="1070"/>
      <c r="AK33" s="1070"/>
      <c r="AL33" s="1070"/>
      <c r="AM33" s="798"/>
      <c r="AN33" s="677" t="s">
        <v>583</v>
      </c>
      <c r="AO33" s="677"/>
      <c r="AP33" s="677"/>
      <c r="AQ33" s="677"/>
      <c r="AR33" s="810" t="str">
        <f>'02入力票（その２）'!I55</f>
        <v/>
      </c>
      <c r="AS33" s="1071"/>
      <c r="AT33" s="1071"/>
      <c r="AU33" s="1071"/>
      <c r="AV33" s="1071"/>
      <c r="AW33" s="1071"/>
      <c r="AX33" s="811"/>
      <c r="AY33" s="677" t="s">
        <v>85</v>
      </c>
      <c r="AZ33" s="677"/>
      <c r="BA33" s="677"/>
      <c r="BB33" s="677"/>
      <c r="BC33" s="810" t="str">
        <f>'02入力票（その２）'!I56</f>
        <v/>
      </c>
      <c r="BD33" s="1071"/>
      <c r="BE33" s="1071"/>
      <c r="BF33" s="1071"/>
      <c r="BG33" s="1071"/>
      <c r="BH33" s="1072"/>
      <c r="BI33" s="91"/>
      <c r="BJ33" s="91"/>
    </row>
    <row r="34" spans="2:63" ht="17.25" customHeight="1" thickBot="1">
      <c r="B34" s="1065"/>
      <c r="C34" s="1066"/>
      <c r="D34" s="1066"/>
      <c r="E34" s="1066"/>
      <c r="F34" s="1066"/>
      <c r="G34" s="1066"/>
      <c r="H34" s="1066"/>
      <c r="I34" s="1066"/>
      <c r="J34" s="1066"/>
      <c r="K34" s="1066"/>
      <c r="L34" s="1066"/>
      <c r="M34" s="1066"/>
      <c r="N34" s="1066"/>
      <c r="O34" s="1067"/>
      <c r="P34" s="1055" t="s">
        <v>830</v>
      </c>
      <c r="Q34" s="677"/>
      <c r="R34" s="677"/>
      <c r="S34" s="677"/>
      <c r="T34" s="677"/>
      <c r="U34" s="677"/>
      <c r="V34" s="677"/>
      <c r="W34" s="677"/>
      <c r="X34" s="677"/>
      <c r="Y34" s="677" t="str">
        <f>'02入力票（その２）'!I57</f>
        <v/>
      </c>
      <c r="Z34" s="677"/>
      <c r="AA34" s="677"/>
      <c r="AB34" s="677"/>
      <c r="AC34" s="677"/>
      <c r="AD34" s="677"/>
      <c r="AE34" s="677"/>
      <c r="AF34" s="677"/>
      <c r="AG34" s="677"/>
      <c r="AH34" s="677"/>
      <c r="AI34" s="677"/>
      <c r="AJ34" s="677"/>
      <c r="AK34" s="677"/>
      <c r="AL34" s="677"/>
      <c r="AM34" s="1056"/>
      <c r="AN34" s="91"/>
      <c r="AO34" s="91"/>
      <c r="AP34" s="91"/>
      <c r="AQ34" s="91"/>
      <c r="AR34" s="91"/>
      <c r="AS34" s="91"/>
      <c r="AT34" s="91"/>
      <c r="AU34" s="91"/>
      <c r="AV34" s="91"/>
      <c r="AW34" s="91"/>
      <c r="AX34" s="91"/>
      <c r="BI34" s="91"/>
      <c r="BJ34" s="91"/>
    </row>
    <row r="35" spans="2:63" ht="12" customHeight="1">
      <c r="B35" s="91" t="s">
        <v>831</v>
      </c>
      <c r="C35" s="91" t="s">
        <v>832</v>
      </c>
      <c r="D35" s="90"/>
      <c r="E35" s="90"/>
      <c r="F35" s="90"/>
      <c r="G35" s="90"/>
      <c r="H35" s="90"/>
      <c r="I35" s="90"/>
      <c r="J35" s="90"/>
      <c r="K35" s="90"/>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row>
    <row r="36" spans="2:63" ht="12" customHeight="1">
      <c r="B36" s="91"/>
      <c r="C36" s="91" t="s">
        <v>833</v>
      </c>
      <c r="D36" s="90"/>
      <c r="E36" s="90"/>
      <c r="F36" s="90"/>
      <c r="G36" s="90"/>
      <c r="H36" s="90"/>
      <c r="I36" s="90"/>
      <c r="J36" s="90"/>
      <c r="K36" s="90"/>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Z36" s="91"/>
      <c r="BA36" s="91"/>
      <c r="BB36" s="91"/>
      <c r="BC36" s="91"/>
      <c r="BD36" s="91"/>
      <c r="BE36" s="91"/>
      <c r="BF36" s="91"/>
      <c r="BG36" s="91"/>
      <c r="BH36" s="198"/>
      <c r="BI36" s="91"/>
      <c r="BJ36" s="91"/>
    </row>
    <row r="37" spans="2:63" ht="23.25" customHeight="1" thickBot="1">
      <c r="B37" s="176" t="s">
        <v>814</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BA37" s="201"/>
      <c r="BB37" s="201"/>
      <c r="BC37" s="201"/>
      <c r="BD37" s="201"/>
      <c r="BE37" s="201"/>
      <c r="BF37" s="201"/>
      <c r="BG37" s="201"/>
      <c r="BH37" s="202" t="str">
        <f>P127</f>
        <v/>
      </c>
      <c r="BI37" s="91"/>
      <c r="BJ37" s="91"/>
      <c r="BK37" s="91"/>
    </row>
    <row r="38" spans="2:63" ht="20.100000000000001" customHeight="1">
      <c r="B38" s="90"/>
      <c r="C38" s="1057" t="s">
        <v>1</v>
      </c>
      <c r="D38" s="792"/>
      <c r="E38" s="792"/>
      <c r="F38" s="792"/>
      <c r="G38" s="792"/>
      <c r="H38" s="793"/>
      <c r="I38" s="791" t="s">
        <v>834</v>
      </c>
      <c r="J38" s="792"/>
      <c r="K38" s="792"/>
      <c r="L38" s="792"/>
      <c r="M38" s="792"/>
      <c r="N38" s="793"/>
      <c r="O38" s="766" t="s">
        <v>835</v>
      </c>
      <c r="P38" s="766"/>
      <c r="Q38" s="766"/>
      <c r="R38" s="766"/>
      <c r="S38" s="766"/>
      <c r="T38" s="766" t="s">
        <v>836</v>
      </c>
      <c r="U38" s="766"/>
      <c r="V38" s="766"/>
      <c r="W38" s="766" t="s">
        <v>837</v>
      </c>
      <c r="X38" s="766"/>
      <c r="Y38" s="766"/>
      <c r="Z38" s="766"/>
      <c r="AA38" s="766"/>
      <c r="AB38" s="792" t="s">
        <v>836</v>
      </c>
      <c r="AC38" s="792"/>
      <c r="AD38" s="793"/>
      <c r="AE38" s="761" t="s">
        <v>838</v>
      </c>
      <c r="AF38" s="762"/>
      <c r="AG38" s="762"/>
      <c r="AH38" s="762"/>
      <c r="AI38" s="762"/>
      <c r="AJ38" s="762"/>
      <c r="AK38" s="762"/>
      <c r="AL38" s="762"/>
      <c r="AM38" s="762"/>
      <c r="AN38" s="762"/>
      <c r="AO38" s="762"/>
      <c r="AP38" s="762"/>
      <c r="AQ38" s="762"/>
      <c r="AR38" s="762"/>
      <c r="AS38" s="762"/>
      <c r="AT38" s="762"/>
      <c r="AU38" s="762"/>
      <c r="AV38" s="762"/>
      <c r="AW38" s="762"/>
      <c r="AX38" s="762"/>
      <c r="AY38" s="965"/>
      <c r="AZ38" s="791" t="s">
        <v>605</v>
      </c>
      <c r="BA38" s="792"/>
      <c r="BB38" s="792"/>
      <c r="BC38" s="792"/>
      <c r="BD38" s="792"/>
      <c r="BE38" s="792"/>
      <c r="BF38" s="792"/>
      <c r="BG38" s="792"/>
      <c r="BH38" s="801"/>
      <c r="BI38" s="91"/>
      <c r="BJ38" s="91"/>
      <c r="BK38" s="91"/>
    </row>
    <row r="39" spans="2:63" ht="20.100000000000001" customHeight="1" thickBot="1">
      <c r="B39" s="90"/>
      <c r="C39" s="1058"/>
      <c r="D39" s="1004"/>
      <c r="E39" s="1004"/>
      <c r="F39" s="1004"/>
      <c r="G39" s="1004"/>
      <c r="H39" s="1052"/>
      <c r="I39" s="1051" t="s">
        <v>839</v>
      </c>
      <c r="J39" s="1004"/>
      <c r="K39" s="1004"/>
      <c r="L39" s="1004"/>
      <c r="M39" s="1004"/>
      <c r="N39" s="1052"/>
      <c r="O39" s="751"/>
      <c r="P39" s="751"/>
      <c r="Q39" s="751"/>
      <c r="R39" s="751"/>
      <c r="S39" s="751"/>
      <c r="T39" s="751"/>
      <c r="U39" s="751"/>
      <c r="V39" s="751"/>
      <c r="W39" s="751"/>
      <c r="X39" s="751"/>
      <c r="Y39" s="751"/>
      <c r="Z39" s="751"/>
      <c r="AA39" s="751"/>
      <c r="AB39" s="1004"/>
      <c r="AC39" s="1004"/>
      <c r="AD39" s="1052"/>
      <c r="AE39" s="747" t="s">
        <v>1</v>
      </c>
      <c r="AF39" s="760"/>
      <c r="AG39" s="760"/>
      <c r="AH39" s="760"/>
      <c r="AI39" s="760"/>
      <c r="AJ39" s="760"/>
      <c r="AK39" s="760"/>
      <c r="AL39" s="760"/>
      <c r="AM39" s="1053"/>
      <c r="AN39" s="747" t="s">
        <v>840</v>
      </c>
      <c r="AO39" s="748"/>
      <c r="AP39" s="748"/>
      <c r="AQ39" s="1054"/>
      <c r="AR39" s="747" t="s">
        <v>841</v>
      </c>
      <c r="AS39" s="748"/>
      <c r="AT39" s="748"/>
      <c r="AU39" s="1054"/>
      <c r="AV39" s="747" t="s">
        <v>842</v>
      </c>
      <c r="AW39" s="748"/>
      <c r="AX39" s="748"/>
      <c r="AY39" s="1054"/>
      <c r="AZ39" s="1051"/>
      <c r="BA39" s="1004"/>
      <c r="BB39" s="1004"/>
      <c r="BC39" s="1004"/>
      <c r="BD39" s="1004"/>
      <c r="BE39" s="1004"/>
      <c r="BF39" s="1004"/>
      <c r="BG39" s="1004"/>
      <c r="BH39" s="1007"/>
      <c r="BI39" s="445" t="s">
        <v>2375</v>
      </c>
      <c r="BJ39" s="91"/>
      <c r="BK39" s="91"/>
    </row>
    <row r="40" spans="2:63" ht="20.100000000000001" customHeight="1">
      <c r="B40" s="90"/>
      <c r="C40" s="1113" t="s">
        <v>843</v>
      </c>
      <c r="D40" s="660" t="s">
        <v>514</v>
      </c>
      <c r="E40" s="832"/>
      <c r="F40" s="832"/>
      <c r="G40" s="832"/>
      <c r="H40" s="832"/>
      <c r="I40" s="1085">
        <f>IF(ISBLANK(AV169),"",AV169)</f>
        <v>0</v>
      </c>
      <c r="J40" s="1086"/>
      <c r="K40" s="1086"/>
      <c r="L40" s="1086"/>
      <c r="M40" s="1086"/>
      <c r="N40" s="1087"/>
      <c r="O40" s="660" t="s">
        <v>844</v>
      </c>
      <c r="P40" s="832"/>
      <c r="Q40" s="832"/>
      <c r="R40" s="832"/>
      <c r="S40" s="832"/>
      <c r="T40" s="1095" t="str">
        <f>IF(ISBLANK(AA179),"",AA179)</f>
        <v/>
      </c>
      <c r="U40" s="848"/>
      <c r="V40" s="848"/>
      <c r="W40" s="660" t="s">
        <v>845</v>
      </c>
      <c r="X40" s="832"/>
      <c r="Y40" s="832"/>
      <c r="Z40" s="832"/>
      <c r="AA40" s="832"/>
      <c r="AB40" s="1095" t="str">
        <f>IF(ISBLANK(AE179),"",AE179)</f>
        <v/>
      </c>
      <c r="AC40" s="848"/>
      <c r="AD40" s="1096"/>
      <c r="AE40" s="964" t="s">
        <v>846</v>
      </c>
      <c r="AF40" s="962"/>
      <c r="AG40" s="962"/>
      <c r="AH40" s="962"/>
      <c r="AI40" s="962"/>
      <c r="AJ40" s="962"/>
      <c r="AK40" s="962"/>
      <c r="AL40" s="962"/>
      <c r="AM40" s="963"/>
      <c r="AN40" s="730">
        <v>2101</v>
      </c>
      <c r="AO40" s="1097"/>
      <c r="AP40" s="1097"/>
      <c r="AQ40" s="1098"/>
      <c r="AR40" s="761" t="str">
        <f>IF(ISBLANK(C147),"",C147)</f>
        <v>　</v>
      </c>
      <c r="AS40" s="762"/>
      <c r="AT40" s="762"/>
      <c r="AU40" s="965"/>
      <c r="AV40" s="730" t="str">
        <f>IF(ISBLANK(C148),"",C148)</f>
        <v>　</v>
      </c>
      <c r="AW40" s="1097"/>
      <c r="AX40" s="1097"/>
      <c r="AY40" s="1098"/>
      <c r="AZ40" s="1099"/>
      <c r="BA40" s="1100"/>
      <c r="BB40" s="1100"/>
      <c r="BC40" s="1100"/>
      <c r="BD40" s="1100"/>
      <c r="BE40" s="1100"/>
      <c r="BF40" s="1100"/>
      <c r="BG40" s="1100"/>
      <c r="BH40" s="1101"/>
      <c r="BI40" s="91"/>
      <c r="BJ40" s="91"/>
      <c r="BK40" s="91"/>
    </row>
    <row r="41" spans="2:63" ht="20.100000000000001" customHeight="1">
      <c r="B41" s="90"/>
      <c r="C41" s="969"/>
      <c r="D41" s="660"/>
      <c r="E41" s="832"/>
      <c r="F41" s="832"/>
      <c r="G41" s="832"/>
      <c r="H41" s="832"/>
      <c r="I41" s="1088"/>
      <c r="J41" s="1089"/>
      <c r="K41" s="1089"/>
      <c r="L41" s="1089"/>
      <c r="M41" s="1089"/>
      <c r="N41" s="1090"/>
      <c r="O41" s="660"/>
      <c r="P41" s="832"/>
      <c r="Q41" s="832"/>
      <c r="R41" s="832"/>
      <c r="S41" s="832"/>
      <c r="T41" s="1095"/>
      <c r="U41" s="848"/>
      <c r="V41" s="848"/>
      <c r="W41" s="660"/>
      <c r="X41" s="832"/>
      <c r="Y41" s="832"/>
      <c r="Z41" s="832"/>
      <c r="AA41" s="832"/>
      <c r="AB41" s="1095"/>
      <c r="AC41" s="848"/>
      <c r="AD41" s="1096"/>
      <c r="AE41" s="1105" t="s">
        <v>847</v>
      </c>
      <c r="AF41" s="960"/>
      <c r="AG41" s="960"/>
      <c r="AH41" s="960"/>
      <c r="AI41" s="960"/>
      <c r="AJ41" s="960"/>
      <c r="AK41" s="960"/>
      <c r="AL41" s="960"/>
      <c r="AM41" s="815"/>
      <c r="AN41" s="743">
        <v>2102</v>
      </c>
      <c r="AO41" s="744"/>
      <c r="AP41" s="744"/>
      <c r="AQ41" s="1106"/>
      <c r="AR41" s="1107"/>
      <c r="AS41" s="1108"/>
      <c r="AT41" s="1108"/>
      <c r="AU41" s="1109"/>
      <c r="AV41" s="743" t="str">
        <f>IF(ISBLANK(D148),"",D148)</f>
        <v/>
      </c>
      <c r="AW41" s="744"/>
      <c r="AX41" s="744"/>
      <c r="AY41" s="1106"/>
      <c r="AZ41" s="1099"/>
      <c r="BA41" s="1100"/>
      <c r="BB41" s="1100"/>
      <c r="BC41" s="1100"/>
      <c r="BD41" s="1100"/>
      <c r="BE41" s="1100"/>
      <c r="BF41" s="1100"/>
      <c r="BG41" s="1100"/>
      <c r="BH41" s="1101"/>
      <c r="BI41" s="91"/>
      <c r="BJ41" s="91"/>
      <c r="BK41" s="91"/>
    </row>
    <row r="42" spans="2:63" ht="20.100000000000001" customHeight="1" thickBot="1">
      <c r="B42" s="90"/>
      <c r="C42" s="1114"/>
      <c r="D42" s="662"/>
      <c r="E42" s="1115"/>
      <c r="F42" s="1115"/>
      <c r="G42" s="1115"/>
      <c r="H42" s="1115"/>
      <c r="I42" s="1091"/>
      <c r="J42" s="1092"/>
      <c r="K42" s="1092"/>
      <c r="L42" s="1092"/>
      <c r="M42" s="1092"/>
      <c r="N42" s="1093"/>
      <c r="O42" s="662"/>
      <c r="P42" s="1115"/>
      <c r="Q42" s="1115"/>
      <c r="R42" s="1115"/>
      <c r="S42" s="1115"/>
      <c r="T42" s="1051"/>
      <c r="U42" s="1004"/>
      <c r="V42" s="1004"/>
      <c r="W42" s="662"/>
      <c r="X42" s="1115"/>
      <c r="Y42" s="1115"/>
      <c r="Z42" s="1115"/>
      <c r="AA42" s="1115"/>
      <c r="AB42" s="1051"/>
      <c r="AC42" s="1004"/>
      <c r="AD42" s="1052"/>
      <c r="AE42" s="1073" t="s">
        <v>848</v>
      </c>
      <c r="AF42" s="1003"/>
      <c r="AG42" s="1003"/>
      <c r="AH42" s="1003"/>
      <c r="AI42" s="1003"/>
      <c r="AJ42" s="1003"/>
      <c r="AK42" s="1003"/>
      <c r="AL42" s="1003"/>
      <c r="AM42" s="829"/>
      <c r="AN42" s="747">
        <v>2103</v>
      </c>
      <c r="AO42" s="748"/>
      <c r="AP42" s="748"/>
      <c r="AQ42" s="1054"/>
      <c r="AR42" s="1110"/>
      <c r="AS42" s="1111"/>
      <c r="AT42" s="1111"/>
      <c r="AU42" s="1112"/>
      <c r="AV42" s="747" t="str">
        <f>IF(ISBLANK(E148),"",E148)</f>
        <v/>
      </c>
      <c r="AW42" s="748"/>
      <c r="AX42" s="748"/>
      <c r="AY42" s="1054"/>
      <c r="AZ42" s="1102"/>
      <c r="BA42" s="1103"/>
      <c r="BB42" s="1103"/>
      <c r="BC42" s="1103"/>
      <c r="BD42" s="1103"/>
      <c r="BE42" s="1103"/>
      <c r="BF42" s="1103"/>
      <c r="BG42" s="1103"/>
      <c r="BH42" s="1104"/>
      <c r="BI42" s="91"/>
      <c r="BJ42" s="91"/>
      <c r="BK42" s="91"/>
    </row>
    <row r="43" spans="2:63" ht="20.100000000000001" customHeight="1">
      <c r="B43" s="90"/>
      <c r="C43" s="1074" t="s">
        <v>849</v>
      </c>
      <c r="D43" s="1076" t="s">
        <v>850</v>
      </c>
      <c r="E43" s="1077"/>
      <c r="F43" s="1077"/>
      <c r="G43" s="1077"/>
      <c r="H43" s="1078"/>
      <c r="I43" s="1085">
        <f>IF(ISBLANK(AV170),"",AV170)</f>
        <v>0</v>
      </c>
      <c r="J43" s="1086"/>
      <c r="K43" s="1086"/>
      <c r="L43" s="1086"/>
      <c r="M43" s="1086"/>
      <c r="N43" s="1087"/>
      <c r="O43" s="1094" t="s">
        <v>851</v>
      </c>
      <c r="P43" s="952"/>
      <c r="Q43" s="952"/>
      <c r="R43" s="952"/>
      <c r="S43" s="953"/>
      <c r="T43" s="728" t="str">
        <f>IF(ISBLANK(C179),"",C179)</f>
        <v/>
      </c>
      <c r="U43" s="739"/>
      <c r="V43" s="729"/>
      <c r="W43" s="952" t="s">
        <v>852</v>
      </c>
      <c r="X43" s="952"/>
      <c r="Y43" s="952"/>
      <c r="Z43" s="952"/>
      <c r="AA43" s="952"/>
      <c r="AB43" s="728" t="str">
        <f>IF(ISBLANK(G179),"",G179)</f>
        <v/>
      </c>
      <c r="AC43" s="739"/>
      <c r="AD43" s="729"/>
      <c r="AE43" s="964" t="s">
        <v>853</v>
      </c>
      <c r="AF43" s="962"/>
      <c r="AG43" s="962"/>
      <c r="AH43" s="962"/>
      <c r="AI43" s="962"/>
      <c r="AJ43" s="962"/>
      <c r="AK43" s="962"/>
      <c r="AL43" s="962"/>
      <c r="AM43" s="963"/>
      <c r="AN43" s="761">
        <v>2201</v>
      </c>
      <c r="AO43" s="1128"/>
      <c r="AP43" s="1128"/>
      <c r="AQ43" s="1129"/>
      <c r="AR43" s="761" t="str">
        <f>IF(ISBLANK(F147),"",F147)</f>
        <v>　</v>
      </c>
      <c r="AS43" s="762"/>
      <c r="AT43" s="762"/>
      <c r="AU43" s="965"/>
      <c r="AV43" s="761" t="str">
        <f>IF(ISBLANK(F148),"",F148)</f>
        <v>　</v>
      </c>
      <c r="AW43" s="1128"/>
      <c r="AX43" s="1128"/>
      <c r="AY43" s="1129"/>
      <c r="AZ43" s="1155"/>
      <c r="BA43" s="1156"/>
      <c r="BB43" s="1156"/>
      <c r="BC43" s="1156"/>
      <c r="BD43" s="1156"/>
      <c r="BE43" s="1156"/>
      <c r="BF43" s="1156"/>
      <c r="BG43" s="1156"/>
      <c r="BH43" s="1157"/>
      <c r="BI43" s="91"/>
      <c r="BJ43" s="91"/>
      <c r="BK43" s="91"/>
    </row>
    <row r="44" spans="2:63" ht="20.100000000000001" customHeight="1">
      <c r="B44" s="90"/>
      <c r="C44" s="1075"/>
      <c r="D44" s="1079"/>
      <c r="E44" s="1080"/>
      <c r="F44" s="1080"/>
      <c r="G44" s="1080"/>
      <c r="H44" s="1081"/>
      <c r="I44" s="1088"/>
      <c r="J44" s="1089"/>
      <c r="K44" s="1089"/>
      <c r="L44" s="1089"/>
      <c r="M44" s="1089"/>
      <c r="N44" s="1090"/>
      <c r="O44" s="660"/>
      <c r="P44" s="832"/>
      <c r="Q44" s="832"/>
      <c r="R44" s="832"/>
      <c r="S44" s="957"/>
      <c r="T44" s="1095"/>
      <c r="U44" s="848"/>
      <c r="V44" s="1096"/>
      <c r="W44" s="955"/>
      <c r="X44" s="955"/>
      <c r="Y44" s="955"/>
      <c r="Z44" s="955"/>
      <c r="AA44" s="955"/>
      <c r="AB44" s="730"/>
      <c r="AC44" s="989"/>
      <c r="AD44" s="731"/>
      <c r="AE44" s="1105" t="s">
        <v>854</v>
      </c>
      <c r="AF44" s="960"/>
      <c r="AG44" s="960"/>
      <c r="AH44" s="960"/>
      <c r="AI44" s="960"/>
      <c r="AJ44" s="960"/>
      <c r="AK44" s="960"/>
      <c r="AL44" s="960"/>
      <c r="AM44" s="815"/>
      <c r="AN44" s="743">
        <v>2202</v>
      </c>
      <c r="AO44" s="744"/>
      <c r="AP44" s="744"/>
      <c r="AQ44" s="1106"/>
      <c r="AR44" s="1107"/>
      <c r="AS44" s="1108"/>
      <c r="AT44" s="1108"/>
      <c r="AU44" s="1109"/>
      <c r="AV44" s="743" t="str">
        <f>IF(ISBLANK(G148),"",G148)</f>
        <v/>
      </c>
      <c r="AW44" s="744"/>
      <c r="AX44" s="744"/>
      <c r="AY44" s="1106"/>
      <c r="AZ44" s="1099"/>
      <c r="BA44" s="1100"/>
      <c r="BB44" s="1100"/>
      <c r="BC44" s="1100"/>
      <c r="BD44" s="1100"/>
      <c r="BE44" s="1100"/>
      <c r="BF44" s="1100"/>
      <c r="BG44" s="1100"/>
      <c r="BH44" s="1101"/>
      <c r="BI44" s="91"/>
      <c r="BJ44" s="91"/>
      <c r="BK44" s="91"/>
    </row>
    <row r="45" spans="2:63" ht="20.100000000000001" customHeight="1">
      <c r="B45" s="90"/>
      <c r="C45" s="1075"/>
      <c r="D45" s="1079"/>
      <c r="E45" s="1080"/>
      <c r="F45" s="1080"/>
      <c r="G45" s="1080"/>
      <c r="H45" s="1081"/>
      <c r="I45" s="1088"/>
      <c r="J45" s="1089"/>
      <c r="K45" s="1089"/>
      <c r="L45" s="1089"/>
      <c r="M45" s="1089"/>
      <c r="N45" s="1090"/>
      <c r="O45" s="1122" t="s">
        <v>704</v>
      </c>
      <c r="P45" s="1123"/>
      <c r="Q45" s="1123"/>
      <c r="R45" s="1123"/>
      <c r="S45" s="1124"/>
      <c r="T45" s="728" t="str">
        <f>IF(ISBLANK(K179),"",K179)</f>
        <v/>
      </c>
      <c r="U45" s="739"/>
      <c r="V45" s="729"/>
      <c r="AB45" s="294"/>
      <c r="AC45" s="295"/>
      <c r="AD45" s="296"/>
      <c r="AE45" s="1105" t="s">
        <v>855</v>
      </c>
      <c r="AF45" s="960"/>
      <c r="AG45" s="960"/>
      <c r="AH45" s="960"/>
      <c r="AI45" s="960"/>
      <c r="AJ45" s="960"/>
      <c r="AK45" s="960"/>
      <c r="AL45" s="960"/>
      <c r="AM45" s="815"/>
      <c r="AN45" s="743">
        <v>2203</v>
      </c>
      <c r="AO45" s="744"/>
      <c r="AP45" s="744"/>
      <c r="AQ45" s="1106"/>
      <c r="AR45" s="1130"/>
      <c r="AS45" s="1131"/>
      <c r="AT45" s="1131"/>
      <c r="AU45" s="1132"/>
      <c r="AV45" s="743" t="str">
        <f>IF(ISBLANK(H148),"",H148)</f>
        <v/>
      </c>
      <c r="AW45" s="744"/>
      <c r="AX45" s="744"/>
      <c r="AY45" s="1106"/>
      <c r="AZ45" s="1099"/>
      <c r="BA45" s="1100"/>
      <c r="BB45" s="1100"/>
      <c r="BC45" s="1100"/>
      <c r="BD45" s="1100"/>
      <c r="BE45" s="1100"/>
      <c r="BF45" s="1100"/>
      <c r="BG45" s="1100"/>
      <c r="BH45" s="1101"/>
      <c r="BI45" s="91"/>
      <c r="BJ45" s="91"/>
      <c r="BK45" s="91"/>
    </row>
    <row r="46" spans="2:63" ht="20.100000000000001" customHeight="1">
      <c r="B46" s="90"/>
      <c r="C46" s="1075"/>
      <c r="D46" s="1079"/>
      <c r="E46" s="1080"/>
      <c r="F46" s="1080"/>
      <c r="G46" s="1080"/>
      <c r="H46" s="1081"/>
      <c r="I46" s="1088"/>
      <c r="J46" s="1089"/>
      <c r="K46" s="1089"/>
      <c r="L46" s="1089"/>
      <c r="M46" s="1089"/>
      <c r="N46" s="1090"/>
      <c r="O46" s="1125"/>
      <c r="P46" s="1126"/>
      <c r="Q46" s="1126"/>
      <c r="R46" s="1126"/>
      <c r="S46" s="1127"/>
      <c r="T46" s="730"/>
      <c r="U46" s="989"/>
      <c r="V46" s="731"/>
      <c r="W46" s="156"/>
      <c r="X46" s="90"/>
      <c r="Y46" s="90"/>
      <c r="Z46" s="90"/>
      <c r="AA46" s="90"/>
      <c r="AB46" s="156"/>
      <c r="AC46" s="90"/>
      <c r="AD46" s="245"/>
      <c r="AE46" s="1105" t="s">
        <v>856</v>
      </c>
      <c r="AF46" s="960"/>
      <c r="AG46" s="960"/>
      <c r="AH46" s="960"/>
      <c r="AI46" s="960"/>
      <c r="AJ46" s="960"/>
      <c r="AK46" s="960"/>
      <c r="AL46" s="960"/>
      <c r="AM46" s="815"/>
      <c r="AN46" s="743">
        <v>2204</v>
      </c>
      <c r="AO46" s="744"/>
      <c r="AP46" s="744"/>
      <c r="AQ46" s="1106"/>
      <c r="AR46" s="1130"/>
      <c r="AS46" s="1131"/>
      <c r="AT46" s="1131"/>
      <c r="AU46" s="1132"/>
      <c r="AV46" s="743" t="str">
        <f>IF(ISBLANK(I148),"",I148)</f>
        <v/>
      </c>
      <c r="AW46" s="744"/>
      <c r="AX46" s="744"/>
      <c r="AY46" s="1106"/>
      <c r="AZ46" s="1099"/>
      <c r="BA46" s="1100"/>
      <c r="BB46" s="1100"/>
      <c r="BC46" s="1100"/>
      <c r="BD46" s="1100"/>
      <c r="BE46" s="1100"/>
      <c r="BF46" s="1100"/>
      <c r="BG46" s="1100"/>
      <c r="BH46" s="1101"/>
      <c r="BI46" s="91"/>
      <c r="BJ46" s="91"/>
      <c r="BK46" s="91"/>
    </row>
    <row r="47" spans="2:63" ht="20.100000000000001" customHeight="1">
      <c r="B47" s="90"/>
      <c r="C47" s="1075"/>
      <c r="D47" s="1079"/>
      <c r="E47" s="1080"/>
      <c r="F47" s="1080"/>
      <c r="G47" s="1080"/>
      <c r="H47" s="1081"/>
      <c r="I47" s="1088"/>
      <c r="J47" s="1089"/>
      <c r="K47" s="1089"/>
      <c r="L47" s="1089"/>
      <c r="M47" s="1089"/>
      <c r="N47" s="1090"/>
      <c r="O47" s="1116" t="s">
        <v>857</v>
      </c>
      <c r="P47" s="1117"/>
      <c r="Q47" s="1117"/>
      <c r="R47" s="1117"/>
      <c r="S47" s="1118"/>
      <c r="T47" s="1095" t="str">
        <f>IF(ISBLANK(O179),"",O179)</f>
        <v/>
      </c>
      <c r="U47" s="848"/>
      <c r="V47" s="1096"/>
      <c r="W47" s="156"/>
      <c r="X47" s="90"/>
      <c r="Y47" s="90"/>
      <c r="Z47" s="90"/>
      <c r="AA47" s="90"/>
      <c r="AB47" s="156"/>
      <c r="AC47" s="90"/>
      <c r="AD47" s="245"/>
      <c r="AE47" s="1105" t="s">
        <v>858</v>
      </c>
      <c r="AF47" s="960"/>
      <c r="AG47" s="960"/>
      <c r="AH47" s="960"/>
      <c r="AI47" s="960"/>
      <c r="AJ47" s="960"/>
      <c r="AK47" s="960"/>
      <c r="AL47" s="960"/>
      <c r="AM47" s="815"/>
      <c r="AN47" s="743">
        <v>2205</v>
      </c>
      <c r="AO47" s="744"/>
      <c r="AP47" s="744"/>
      <c r="AQ47" s="1106"/>
      <c r="AR47" s="1130"/>
      <c r="AS47" s="1131"/>
      <c r="AT47" s="1131"/>
      <c r="AU47" s="1132"/>
      <c r="AV47" s="743" t="str">
        <f>IF(ISBLANK(J148),"",J148)</f>
        <v/>
      </c>
      <c r="AW47" s="744"/>
      <c r="AX47" s="744"/>
      <c r="AY47" s="1106"/>
      <c r="AZ47" s="1099"/>
      <c r="BA47" s="1100"/>
      <c r="BB47" s="1100"/>
      <c r="BC47" s="1100"/>
      <c r="BD47" s="1100"/>
      <c r="BE47" s="1100"/>
      <c r="BF47" s="1100"/>
      <c r="BG47" s="1100"/>
      <c r="BH47" s="1101"/>
      <c r="BI47" s="91"/>
      <c r="BJ47" s="91"/>
      <c r="BK47" s="91"/>
    </row>
    <row r="48" spans="2:63" ht="20.100000000000001" customHeight="1">
      <c r="B48" s="90"/>
      <c r="C48" s="1075"/>
      <c r="D48" s="1079"/>
      <c r="E48" s="1080"/>
      <c r="F48" s="1080"/>
      <c r="G48" s="1080"/>
      <c r="H48" s="1081"/>
      <c r="I48" s="1088"/>
      <c r="J48" s="1089"/>
      <c r="K48" s="1089"/>
      <c r="L48" s="1089"/>
      <c r="M48" s="1089"/>
      <c r="N48" s="1090"/>
      <c r="O48" s="1119"/>
      <c r="P48" s="1120"/>
      <c r="Q48" s="1120"/>
      <c r="R48" s="1120"/>
      <c r="S48" s="1121"/>
      <c r="T48" s="730"/>
      <c r="U48" s="989"/>
      <c r="V48" s="731"/>
      <c r="W48" s="156"/>
      <c r="X48" s="90"/>
      <c r="Y48" s="90"/>
      <c r="Z48" s="90"/>
      <c r="AA48" s="90"/>
      <c r="AB48" s="156"/>
      <c r="AC48" s="90"/>
      <c r="AD48" s="245"/>
      <c r="AE48" s="1105" t="s">
        <v>489</v>
      </c>
      <c r="AF48" s="960"/>
      <c r="AG48" s="960"/>
      <c r="AH48" s="960"/>
      <c r="AI48" s="960"/>
      <c r="AJ48" s="960"/>
      <c r="AK48" s="960"/>
      <c r="AL48" s="960"/>
      <c r="AM48" s="815"/>
      <c r="AN48" s="743">
        <v>2206</v>
      </c>
      <c r="AO48" s="744"/>
      <c r="AP48" s="744"/>
      <c r="AQ48" s="1106"/>
      <c r="AR48" s="1130"/>
      <c r="AS48" s="1131"/>
      <c r="AT48" s="1131"/>
      <c r="AU48" s="1132"/>
      <c r="AV48" s="743" t="str">
        <f>IF(ISBLANK(K148),"",K148)</f>
        <v/>
      </c>
      <c r="AW48" s="744"/>
      <c r="AX48" s="744"/>
      <c r="AY48" s="1106"/>
      <c r="AZ48" s="1099"/>
      <c r="BA48" s="1100"/>
      <c r="BB48" s="1100"/>
      <c r="BC48" s="1100"/>
      <c r="BD48" s="1100"/>
      <c r="BE48" s="1100"/>
      <c r="BF48" s="1100"/>
      <c r="BG48" s="1100"/>
      <c r="BH48" s="1101"/>
      <c r="BI48" s="91"/>
      <c r="BJ48" s="91"/>
      <c r="BK48" s="91"/>
    </row>
    <row r="49" spans="2:63" ht="20.100000000000001" customHeight="1">
      <c r="B49" s="90"/>
      <c r="C49" s="1075"/>
      <c r="D49" s="1079"/>
      <c r="E49" s="1080"/>
      <c r="F49" s="1080"/>
      <c r="G49" s="1080"/>
      <c r="H49" s="1081"/>
      <c r="I49" s="1088"/>
      <c r="J49" s="1089"/>
      <c r="K49" s="1089"/>
      <c r="L49" s="1089"/>
      <c r="M49" s="1089"/>
      <c r="N49" s="1090"/>
      <c r="T49" s="294"/>
      <c r="U49" s="295"/>
      <c r="V49" s="296"/>
      <c r="Y49" s="90"/>
      <c r="Z49" s="90"/>
      <c r="AA49" s="90"/>
      <c r="AB49" s="156"/>
      <c r="AC49" s="90"/>
      <c r="AD49" s="245"/>
      <c r="AE49" s="1105" t="s">
        <v>859</v>
      </c>
      <c r="AF49" s="960"/>
      <c r="AG49" s="960"/>
      <c r="AH49" s="960"/>
      <c r="AI49" s="960"/>
      <c r="AJ49" s="960"/>
      <c r="AK49" s="960"/>
      <c r="AL49" s="960"/>
      <c r="AM49" s="815"/>
      <c r="AN49" s="743">
        <v>2207</v>
      </c>
      <c r="AO49" s="744"/>
      <c r="AP49" s="744"/>
      <c r="AQ49" s="1106"/>
      <c r="AR49" s="1130"/>
      <c r="AS49" s="1131"/>
      <c r="AT49" s="1131"/>
      <c r="AU49" s="1132"/>
      <c r="AV49" s="743" t="str">
        <f>IF(ISBLANK(L148),"",L148)</f>
        <v/>
      </c>
      <c r="AW49" s="744"/>
      <c r="AX49" s="744"/>
      <c r="AY49" s="1106"/>
      <c r="AZ49" s="1099"/>
      <c r="BA49" s="1100"/>
      <c r="BB49" s="1100"/>
      <c r="BC49" s="1100"/>
      <c r="BD49" s="1100"/>
      <c r="BE49" s="1100"/>
      <c r="BF49" s="1100"/>
      <c r="BG49" s="1100"/>
      <c r="BH49" s="1101"/>
      <c r="BI49" s="91"/>
      <c r="BJ49" s="91"/>
      <c r="BK49" s="91"/>
    </row>
    <row r="50" spans="2:63" ht="20.100000000000001" customHeight="1">
      <c r="B50" s="90"/>
      <c r="C50" s="1075"/>
      <c r="D50" s="1079"/>
      <c r="E50" s="1080"/>
      <c r="F50" s="1080"/>
      <c r="G50" s="1080"/>
      <c r="H50" s="1081"/>
      <c r="I50" s="1088"/>
      <c r="J50" s="1089"/>
      <c r="K50" s="1089"/>
      <c r="L50" s="1089"/>
      <c r="M50" s="1089"/>
      <c r="N50" s="1090"/>
      <c r="T50" s="297"/>
      <c r="V50" s="298"/>
      <c r="Y50" s="90"/>
      <c r="Z50" s="90"/>
      <c r="AA50" s="90"/>
      <c r="AB50" s="156"/>
      <c r="AC50" s="90"/>
      <c r="AD50" s="245"/>
      <c r="AE50" s="1105" t="s">
        <v>860</v>
      </c>
      <c r="AF50" s="960"/>
      <c r="AG50" s="960"/>
      <c r="AH50" s="960"/>
      <c r="AI50" s="960"/>
      <c r="AJ50" s="960"/>
      <c r="AK50" s="960"/>
      <c r="AL50" s="960"/>
      <c r="AM50" s="815"/>
      <c r="AN50" s="743">
        <v>2208</v>
      </c>
      <c r="AO50" s="744"/>
      <c r="AP50" s="744"/>
      <c r="AQ50" s="1106"/>
      <c r="AR50" s="1130"/>
      <c r="AS50" s="1131"/>
      <c r="AT50" s="1131"/>
      <c r="AU50" s="1132"/>
      <c r="AV50" s="743" t="str">
        <f>IF(ISBLANK(M148),"",M148)</f>
        <v/>
      </c>
      <c r="AW50" s="744"/>
      <c r="AX50" s="744"/>
      <c r="AY50" s="1106"/>
      <c r="AZ50" s="1099"/>
      <c r="BA50" s="1100"/>
      <c r="BB50" s="1100"/>
      <c r="BC50" s="1100"/>
      <c r="BD50" s="1100"/>
      <c r="BE50" s="1100"/>
      <c r="BF50" s="1100"/>
      <c r="BG50" s="1100"/>
      <c r="BH50" s="1101"/>
      <c r="BI50" s="91"/>
      <c r="BJ50" s="91"/>
      <c r="BK50" s="91"/>
    </row>
    <row r="51" spans="2:63" ht="20.100000000000001" customHeight="1">
      <c r="B51" s="90"/>
      <c r="C51" s="1075"/>
      <c r="D51" s="1079"/>
      <c r="E51" s="1080"/>
      <c r="F51" s="1080"/>
      <c r="G51" s="1080"/>
      <c r="H51" s="1081"/>
      <c r="I51" s="1088"/>
      <c r="J51" s="1089"/>
      <c r="K51" s="1089"/>
      <c r="L51" s="1089"/>
      <c r="M51" s="1089"/>
      <c r="N51" s="1090"/>
      <c r="O51" s="156"/>
      <c r="P51" s="90"/>
      <c r="Q51" s="90"/>
      <c r="R51" s="90"/>
      <c r="S51" s="90"/>
      <c r="T51" s="156"/>
      <c r="U51" s="90"/>
      <c r="V51" s="245"/>
      <c r="W51" s="90"/>
      <c r="X51" s="90"/>
      <c r="Y51" s="90"/>
      <c r="Z51" s="90"/>
      <c r="AA51" s="90"/>
      <c r="AB51" s="156"/>
      <c r="AC51" s="90"/>
      <c r="AD51" s="245"/>
      <c r="AE51" s="1105" t="s">
        <v>861</v>
      </c>
      <c r="AF51" s="960"/>
      <c r="AG51" s="960"/>
      <c r="AH51" s="960"/>
      <c r="AI51" s="960"/>
      <c r="AJ51" s="960"/>
      <c r="AK51" s="960"/>
      <c r="AL51" s="960"/>
      <c r="AM51" s="815"/>
      <c r="AN51" s="743">
        <v>2209</v>
      </c>
      <c r="AO51" s="744"/>
      <c r="AP51" s="744"/>
      <c r="AQ51" s="1106"/>
      <c r="AR51" s="1130"/>
      <c r="AS51" s="1131"/>
      <c r="AT51" s="1131"/>
      <c r="AU51" s="1132"/>
      <c r="AV51" s="743" t="str">
        <f>IF(ISBLANK(N148),"",N148)</f>
        <v/>
      </c>
      <c r="AW51" s="744"/>
      <c r="AX51" s="744"/>
      <c r="AY51" s="1106"/>
      <c r="AZ51" s="1099"/>
      <c r="BA51" s="1100"/>
      <c r="BB51" s="1100"/>
      <c r="BC51" s="1100"/>
      <c r="BD51" s="1100"/>
      <c r="BE51" s="1100"/>
      <c r="BF51" s="1100"/>
      <c r="BG51" s="1100"/>
      <c r="BH51" s="1101"/>
      <c r="BI51" s="91"/>
      <c r="BJ51" s="91"/>
      <c r="BK51" s="91"/>
    </row>
    <row r="52" spans="2:63" ht="20.100000000000001" customHeight="1">
      <c r="B52" s="90"/>
      <c r="C52" s="1075"/>
      <c r="D52" s="1079"/>
      <c r="E52" s="1080"/>
      <c r="F52" s="1080"/>
      <c r="G52" s="1080"/>
      <c r="H52" s="1081"/>
      <c r="I52" s="1088"/>
      <c r="J52" s="1089"/>
      <c r="K52" s="1089"/>
      <c r="L52" s="1089"/>
      <c r="M52" s="1089"/>
      <c r="N52" s="1090"/>
      <c r="O52" s="156"/>
      <c r="P52" s="90"/>
      <c r="Q52" s="90"/>
      <c r="R52" s="90"/>
      <c r="S52" s="90"/>
      <c r="T52" s="156"/>
      <c r="U52" s="90"/>
      <c r="V52" s="245"/>
      <c r="W52" s="90"/>
      <c r="X52" s="90"/>
      <c r="Y52" s="90"/>
      <c r="Z52" s="90"/>
      <c r="AA52" s="90"/>
      <c r="AB52" s="156"/>
      <c r="AC52" s="90"/>
      <c r="AD52" s="245"/>
      <c r="AE52" s="1105" t="s">
        <v>862</v>
      </c>
      <c r="AF52" s="960"/>
      <c r="AG52" s="960"/>
      <c r="AH52" s="960"/>
      <c r="AI52" s="960"/>
      <c r="AJ52" s="960"/>
      <c r="AK52" s="960"/>
      <c r="AL52" s="960"/>
      <c r="AM52" s="815"/>
      <c r="AN52" s="743">
        <v>2210</v>
      </c>
      <c r="AO52" s="744"/>
      <c r="AP52" s="744"/>
      <c r="AQ52" s="1106"/>
      <c r="AR52" s="1130"/>
      <c r="AS52" s="1131"/>
      <c r="AT52" s="1131"/>
      <c r="AU52" s="1132"/>
      <c r="AV52" s="743" t="str">
        <f>IF(ISBLANK(R148),"",R148)</f>
        <v/>
      </c>
      <c r="AW52" s="744"/>
      <c r="AX52" s="744"/>
      <c r="AY52" s="1106"/>
      <c r="AZ52" s="1099"/>
      <c r="BA52" s="1100"/>
      <c r="BB52" s="1100"/>
      <c r="BC52" s="1100"/>
      <c r="BD52" s="1100"/>
      <c r="BE52" s="1100"/>
      <c r="BF52" s="1100"/>
      <c r="BG52" s="1100"/>
      <c r="BH52" s="1101"/>
      <c r="BI52" s="91"/>
      <c r="BJ52" s="91"/>
      <c r="BK52" s="91"/>
    </row>
    <row r="53" spans="2:63" ht="20.100000000000001" customHeight="1">
      <c r="B53" s="90"/>
      <c r="C53" s="1075"/>
      <c r="D53" s="1079"/>
      <c r="E53" s="1080"/>
      <c r="F53" s="1080"/>
      <c r="G53" s="1080"/>
      <c r="H53" s="1081"/>
      <c r="I53" s="1088"/>
      <c r="J53" s="1089"/>
      <c r="K53" s="1089"/>
      <c r="L53" s="1089"/>
      <c r="M53" s="1089"/>
      <c r="N53" s="1090"/>
      <c r="O53" s="156"/>
      <c r="P53" s="90"/>
      <c r="Q53" s="90"/>
      <c r="R53" s="90"/>
      <c r="S53" s="90"/>
      <c r="T53" s="156"/>
      <c r="U53" s="90"/>
      <c r="V53" s="245"/>
      <c r="W53" s="90"/>
      <c r="X53" s="90"/>
      <c r="Y53" s="90"/>
      <c r="Z53" s="90"/>
      <c r="AA53" s="90"/>
      <c r="AB53" s="156"/>
      <c r="AC53" s="90"/>
      <c r="AD53" s="245"/>
      <c r="AE53" s="1105" t="s">
        <v>863</v>
      </c>
      <c r="AF53" s="960"/>
      <c r="AG53" s="960"/>
      <c r="AH53" s="960"/>
      <c r="AI53" s="960"/>
      <c r="AJ53" s="960"/>
      <c r="AK53" s="960"/>
      <c r="AL53" s="960"/>
      <c r="AM53" s="815"/>
      <c r="AN53" s="743">
        <v>2211</v>
      </c>
      <c r="AO53" s="744"/>
      <c r="AP53" s="744"/>
      <c r="AQ53" s="1106"/>
      <c r="AR53" s="1130"/>
      <c r="AS53" s="1131"/>
      <c r="AT53" s="1131"/>
      <c r="AU53" s="1132"/>
      <c r="AV53" s="743" t="str">
        <f>IF(ISBLANK(O148),"",O148)</f>
        <v/>
      </c>
      <c r="AW53" s="744"/>
      <c r="AX53" s="744"/>
      <c r="AY53" s="1106"/>
      <c r="AZ53" s="1099"/>
      <c r="BA53" s="1100"/>
      <c r="BB53" s="1100"/>
      <c r="BC53" s="1100"/>
      <c r="BD53" s="1100"/>
      <c r="BE53" s="1100"/>
      <c r="BF53" s="1100"/>
      <c r="BG53" s="1100"/>
      <c r="BH53" s="1101"/>
      <c r="BI53" s="91"/>
      <c r="BJ53" s="91"/>
      <c r="BK53" s="91"/>
    </row>
    <row r="54" spans="2:63" ht="20.100000000000001" customHeight="1">
      <c r="B54" s="90"/>
      <c r="C54" s="1075"/>
      <c r="D54" s="1079"/>
      <c r="E54" s="1080"/>
      <c r="F54" s="1080"/>
      <c r="G54" s="1080"/>
      <c r="H54" s="1081"/>
      <c r="I54" s="1088"/>
      <c r="J54" s="1089"/>
      <c r="K54" s="1089"/>
      <c r="L54" s="1089"/>
      <c r="M54" s="1089"/>
      <c r="N54" s="1090"/>
      <c r="O54" s="156"/>
      <c r="P54" s="90"/>
      <c r="Q54" s="90"/>
      <c r="R54" s="90"/>
      <c r="S54" s="90"/>
      <c r="T54" s="156"/>
      <c r="U54" s="90"/>
      <c r="V54" s="245"/>
      <c r="W54" s="90"/>
      <c r="X54" s="90"/>
      <c r="Y54" s="90"/>
      <c r="Z54" s="90"/>
      <c r="AA54" s="90"/>
      <c r="AB54" s="156"/>
      <c r="AC54" s="90"/>
      <c r="AD54" s="245"/>
      <c r="AE54" s="1105" t="s">
        <v>864</v>
      </c>
      <c r="AF54" s="960"/>
      <c r="AG54" s="960"/>
      <c r="AH54" s="960"/>
      <c r="AI54" s="960"/>
      <c r="AJ54" s="960"/>
      <c r="AK54" s="960"/>
      <c r="AL54" s="960"/>
      <c r="AM54" s="815"/>
      <c r="AN54" s="743">
        <v>2212</v>
      </c>
      <c r="AO54" s="744"/>
      <c r="AP54" s="744"/>
      <c r="AQ54" s="1106"/>
      <c r="AR54" s="1130"/>
      <c r="AS54" s="1131"/>
      <c r="AT54" s="1131"/>
      <c r="AU54" s="1132"/>
      <c r="AV54" s="743" t="str">
        <f>IF(ISBLANK(P148),"",P148)</f>
        <v/>
      </c>
      <c r="AW54" s="744"/>
      <c r="AX54" s="744"/>
      <c r="AY54" s="1106"/>
      <c r="AZ54" s="1099"/>
      <c r="BA54" s="1100"/>
      <c r="BB54" s="1100"/>
      <c r="BC54" s="1100"/>
      <c r="BD54" s="1100"/>
      <c r="BE54" s="1100"/>
      <c r="BF54" s="1100"/>
      <c r="BG54" s="1100"/>
      <c r="BH54" s="1101"/>
      <c r="BI54" s="91"/>
      <c r="BJ54" s="91"/>
      <c r="BK54" s="91"/>
    </row>
    <row r="55" spans="2:63" ht="20.100000000000001" customHeight="1">
      <c r="B55" s="90"/>
      <c r="C55" s="1075"/>
      <c r="D55" s="1079"/>
      <c r="E55" s="1080"/>
      <c r="F55" s="1080"/>
      <c r="G55" s="1080"/>
      <c r="H55" s="1081"/>
      <c r="I55" s="1088"/>
      <c r="J55" s="1089"/>
      <c r="K55" s="1089"/>
      <c r="L55" s="1089"/>
      <c r="M55" s="1089"/>
      <c r="N55" s="1090"/>
      <c r="O55" s="156"/>
      <c r="P55" s="90"/>
      <c r="Q55" s="90"/>
      <c r="R55" s="90"/>
      <c r="S55" s="90"/>
      <c r="T55" s="156"/>
      <c r="U55" s="90"/>
      <c r="V55" s="245"/>
      <c r="W55" s="90"/>
      <c r="X55" s="90"/>
      <c r="Y55" s="90"/>
      <c r="Z55" s="90"/>
      <c r="AA55" s="90"/>
      <c r="AB55" s="156"/>
      <c r="AC55" s="90"/>
      <c r="AD55" s="245"/>
      <c r="AE55" s="1105" t="s">
        <v>865</v>
      </c>
      <c r="AF55" s="960"/>
      <c r="AG55" s="960"/>
      <c r="AH55" s="960"/>
      <c r="AI55" s="960"/>
      <c r="AJ55" s="960"/>
      <c r="AK55" s="960"/>
      <c r="AL55" s="960"/>
      <c r="AM55" s="815"/>
      <c r="AN55" s="743">
        <v>2213</v>
      </c>
      <c r="AO55" s="744"/>
      <c r="AP55" s="744"/>
      <c r="AQ55" s="1106"/>
      <c r="AR55" s="1130"/>
      <c r="AS55" s="1131"/>
      <c r="AT55" s="1131"/>
      <c r="AU55" s="1132"/>
      <c r="AV55" s="743" t="str">
        <f>IF(ISBLANK(Q148),"",Q148)</f>
        <v/>
      </c>
      <c r="AW55" s="744"/>
      <c r="AX55" s="744"/>
      <c r="AY55" s="1106"/>
      <c r="AZ55" s="1099"/>
      <c r="BA55" s="1100"/>
      <c r="BB55" s="1100"/>
      <c r="BC55" s="1100"/>
      <c r="BD55" s="1100"/>
      <c r="BE55" s="1100"/>
      <c r="BF55" s="1100"/>
      <c r="BG55" s="1100"/>
      <c r="BH55" s="1101"/>
      <c r="BI55" s="91"/>
      <c r="BJ55" s="91"/>
      <c r="BK55" s="91"/>
    </row>
    <row r="56" spans="2:63" ht="20.100000000000001" customHeight="1">
      <c r="B56" s="90"/>
      <c r="C56" s="1075"/>
      <c r="D56" s="1079"/>
      <c r="E56" s="1080"/>
      <c r="F56" s="1080"/>
      <c r="G56" s="1080"/>
      <c r="H56" s="1081"/>
      <c r="I56" s="1088"/>
      <c r="J56" s="1089"/>
      <c r="K56" s="1089"/>
      <c r="L56" s="1089"/>
      <c r="M56" s="1089"/>
      <c r="N56" s="1090"/>
      <c r="O56" s="156"/>
      <c r="P56" s="90"/>
      <c r="Q56" s="90"/>
      <c r="R56" s="90"/>
      <c r="S56" s="90"/>
      <c r="T56" s="156"/>
      <c r="U56" s="90"/>
      <c r="V56" s="245"/>
      <c r="W56" s="90"/>
      <c r="X56" s="90"/>
      <c r="Y56" s="90"/>
      <c r="Z56" s="90"/>
      <c r="AA56" s="90"/>
      <c r="AB56" s="156"/>
      <c r="AC56" s="90"/>
      <c r="AD56" s="245"/>
      <c r="AE56" s="1105" t="s">
        <v>866</v>
      </c>
      <c r="AF56" s="960"/>
      <c r="AG56" s="960"/>
      <c r="AH56" s="960"/>
      <c r="AI56" s="960"/>
      <c r="AJ56" s="960"/>
      <c r="AK56" s="960"/>
      <c r="AL56" s="960"/>
      <c r="AM56" s="815"/>
      <c r="AN56" s="743">
        <v>2214</v>
      </c>
      <c r="AO56" s="744"/>
      <c r="AP56" s="744"/>
      <c r="AQ56" s="1106"/>
      <c r="AR56" s="1130"/>
      <c r="AS56" s="1131"/>
      <c r="AT56" s="1131"/>
      <c r="AU56" s="1132"/>
      <c r="AV56" s="743" t="str">
        <f>IF(ISBLANK(S148),"",S148)</f>
        <v/>
      </c>
      <c r="AW56" s="744"/>
      <c r="AX56" s="744"/>
      <c r="AY56" s="1106"/>
      <c r="AZ56" s="1099"/>
      <c r="BA56" s="1100"/>
      <c r="BB56" s="1100"/>
      <c r="BC56" s="1100"/>
      <c r="BD56" s="1100"/>
      <c r="BE56" s="1100"/>
      <c r="BF56" s="1100"/>
      <c r="BG56" s="1100"/>
      <c r="BH56" s="1101"/>
      <c r="BI56" s="91"/>
      <c r="BJ56" s="91"/>
      <c r="BK56" s="91"/>
    </row>
    <row r="57" spans="2:63" ht="20.100000000000001" customHeight="1" thickBot="1">
      <c r="B57" s="90"/>
      <c r="C57" s="1075"/>
      <c r="D57" s="1082"/>
      <c r="E57" s="1083"/>
      <c r="F57" s="1083"/>
      <c r="G57" s="1083"/>
      <c r="H57" s="1084"/>
      <c r="I57" s="1091"/>
      <c r="J57" s="1092"/>
      <c r="K57" s="1092"/>
      <c r="L57" s="1092"/>
      <c r="M57" s="1092"/>
      <c r="N57" s="1093"/>
      <c r="O57" s="299"/>
      <c r="P57" s="124"/>
      <c r="Q57" s="124"/>
      <c r="R57" s="124"/>
      <c r="S57" s="124"/>
      <c r="T57" s="299"/>
      <c r="U57" s="124"/>
      <c r="V57" s="300"/>
      <c r="W57" s="124"/>
      <c r="X57" s="124"/>
      <c r="Y57" s="124"/>
      <c r="Z57" s="124"/>
      <c r="AA57" s="124"/>
      <c r="AB57" s="299"/>
      <c r="AC57" s="124"/>
      <c r="AD57" s="300"/>
      <c r="AE57" s="1073" t="s">
        <v>867</v>
      </c>
      <c r="AF57" s="1003"/>
      <c r="AG57" s="1003"/>
      <c r="AH57" s="1003"/>
      <c r="AI57" s="1003"/>
      <c r="AJ57" s="1003"/>
      <c r="AK57" s="1003"/>
      <c r="AL57" s="1003"/>
      <c r="AM57" s="829"/>
      <c r="AN57" s="728">
        <v>2215</v>
      </c>
      <c r="AO57" s="1153"/>
      <c r="AP57" s="1153"/>
      <c r="AQ57" s="1154"/>
      <c r="AR57" s="1110"/>
      <c r="AS57" s="1111"/>
      <c r="AT57" s="1111"/>
      <c r="AU57" s="1112"/>
      <c r="AV57" s="728" t="str">
        <f>IF(ISBLANK(T148),"",T148)</f>
        <v/>
      </c>
      <c r="AW57" s="1153"/>
      <c r="AX57" s="1153"/>
      <c r="AY57" s="1154"/>
      <c r="AZ57" s="1099"/>
      <c r="BA57" s="1100"/>
      <c r="BB57" s="1100"/>
      <c r="BC57" s="1100"/>
      <c r="BD57" s="1100"/>
      <c r="BE57" s="1100"/>
      <c r="BF57" s="1100"/>
      <c r="BG57" s="1100"/>
      <c r="BH57" s="1101"/>
      <c r="BI57" s="91"/>
      <c r="BJ57" s="91"/>
      <c r="BK57" s="91"/>
    </row>
    <row r="58" spans="2:63" ht="36" customHeight="1" thickBot="1">
      <c r="B58" s="90"/>
      <c r="C58" s="301" t="s">
        <v>868</v>
      </c>
      <c r="D58" s="1147" t="s">
        <v>869</v>
      </c>
      <c r="E58" s="1148"/>
      <c r="F58" s="1148"/>
      <c r="G58" s="1148"/>
      <c r="H58" s="1149"/>
      <c r="I58" s="1150">
        <f>IF(ISBLANK(AV172),"",AV172)</f>
        <v>0</v>
      </c>
      <c r="J58" s="1151"/>
      <c r="K58" s="1151"/>
      <c r="L58" s="1151"/>
      <c r="M58" s="1151"/>
      <c r="N58" s="1152"/>
      <c r="O58" s="1147" t="s">
        <v>870</v>
      </c>
      <c r="P58" s="1148"/>
      <c r="Q58" s="1148"/>
      <c r="R58" s="1148"/>
      <c r="S58" s="1149"/>
      <c r="T58" s="1133" t="str">
        <f>IF(ISBLANK(AQ183),"",AQ183)</f>
        <v/>
      </c>
      <c r="U58" s="639"/>
      <c r="V58" s="1055"/>
      <c r="W58" s="636" t="s">
        <v>871</v>
      </c>
      <c r="X58" s="637"/>
      <c r="Y58" s="637"/>
      <c r="Z58" s="637"/>
      <c r="AA58" s="676"/>
      <c r="AB58" s="1133" t="str">
        <f>IF(ISBLANK(W186),"",W186)</f>
        <v/>
      </c>
      <c r="AC58" s="639"/>
      <c r="AD58" s="1055"/>
      <c r="AE58" s="636" t="s">
        <v>517</v>
      </c>
      <c r="AF58" s="637"/>
      <c r="AG58" s="637"/>
      <c r="AH58" s="637"/>
      <c r="AI58" s="637"/>
      <c r="AJ58" s="637"/>
      <c r="AK58" s="637"/>
      <c r="AL58" s="637"/>
      <c r="AM58" s="676"/>
      <c r="AN58" s="1133">
        <v>2301</v>
      </c>
      <c r="AO58" s="1134"/>
      <c r="AP58" s="1134"/>
      <c r="AQ58" s="1135"/>
      <c r="AR58" s="1133" t="str">
        <f>IF(ISBLANK(AY147),"",AY147)</f>
        <v/>
      </c>
      <c r="AS58" s="1134"/>
      <c r="AT58" s="1134"/>
      <c r="AU58" s="1135"/>
      <c r="AV58" s="1133" t="str">
        <f>IF(ISBLANK(AY148),"",AY148)</f>
        <v/>
      </c>
      <c r="AW58" s="1134"/>
      <c r="AX58" s="1134"/>
      <c r="AY58" s="1135"/>
      <c r="AZ58" s="1136"/>
      <c r="BA58" s="1137"/>
      <c r="BB58" s="1137"/>
      <c r="BC58" s="1137"/>
      <c r="BD58" s="1137"/>
      <c r="BE58" s="1137"/>
      <c r="BF58" s="1137"/>
      <c r="BG58" s="1137"/>
      <c r="BH58" s="1138"/>
      <c r="BI58" s="91"/>
      <c r="BJ58" s="91"/>
      <c r="BK58" s="91"/>
    </row>
    <row r="59" spans="2:63" ht="20.100000000000001" customHeight="1">
      <c r="B59" s="90"/>
      <c r="C59" s="1074" t="s">
        <v>872</v>
      </c>
      <c r="D59" s="1076" t="s">
        <v>873</v>
      </c>
      <c r="E59" s="1140"/>
      <c r="F59" s="1140"/>
      <c r="G59" s="1140"/>
      <c r="H59" s="1141"/>
      <c r="I59" s="1085">
        <f>IF(ISBLANK(AV173),"",AV173)</f>
        <v>0</v>
      </c>
      <c r="J59" s="1086"/>
      <c r="K59" s="1086"/>
      <c r="L59" s="1086"/>
      <c r="M59" s="1086"/>
      <c r="N59" s="1087"/>
      <c r="O59" s="964" t="s">
        <v>874</v>
      </c>
      <c r="P59" s="962"/>
      <c r="Q59" s="962"/>
      <c r="R59" s="962"/>
      <c r="S59" s="963"/>
      <c r="T59" s="761" t="str">
        <f>IF(ISBLANK(AM179),"",AM179)</f>
        <v/>
      </c>
      <c r="U59" s="762"/>
      <c r="V59" s="965"/>
      <c r="W59" s="292"/>
      <c r="X59" s="292"/>
      <c r="Y59" s="292"/>
      <c r="Z59" s="292"/>
      <c r="AA59" s="302"/>
      <c r="AB59" s="303"/>
      <c r="AC59" s="302"/>
      <c r="AD59" s="304"/>
      <c r="AE59" s="964" t="s">
        <v>875</v>
      </c>
      <c r="AF59" s="962"/>
      <c r="AG59" s="962"/>
      <c r="AH59" s="962"/>
      <c r="AI59" s="962"/>
      <c r="AJ59" s="962"/>
      <c r="AK59" s="962"/>
      <c r="AL59" s="962"/>
      <c r="AM59" s="963"/>
      <c r="AN59" s="761">
        <v>2401</v>
      </c>
      <c r="AO59" s="1128"/>
      <c r="AP59" s="1128"/>
      <c r="AQ59" s="1129"/>
      <c r="AR59" s="761" t="str">
        <f>IF(ISBLANK(AZ147),"",AZ147)</f>
        <v/>
      </c>
      <c r="AS59" s="1128"/>
      <c r="AT59" s="1128"/>
      <c r="AU59" s="1129"/>
      <c r="AV59" s="761" t="str">
        <f>IF(ISBLANK(AZ148),"",AZ148)</f>
        <v/>
      </c>
      <c r="AW59" s="1128"/>
      <c r="AX59" s="1128"/>
      <c r="AY59" s="1129"/>
      <c r="AZ59" s="1155"/>
      <c r="BA59" s="1156"/>
      <c r="BB59" s="1156"/>
      <c r="BC59" s="1156"/>
      <c r="BD59" s="1156"/>
      <c r="BE59" s="1156"/>
      <c r="BF59" s="1156"/>
      <c r="BG59" s="1156"/>
      <c r="BH59" s="1157"/>
      <c r="BI59" s="91"/>
      <c r="BJ59" s="91"/>
      <c r="BK59" s="91"/>
    </row>
    <row r="60" spans="2:63" ht="20.100000000000001" customHeight="1">
      <c r="B60" s="90"/>
      <c r="C60" s="1075"/>
      <c r="D60" s="1142"/>
      <c r="E60" s="929"/>
      <c r="F60" s="929"/>
      <c r="G60" s="929"/>
      <c r="H60" s="1143"/>
      <c r="I60" s="1088"/>
      <c r="J60" s="1089"/>
      <c r="K60" s="1089"/>
      <c r="L60" s="1089"/>
      <c r="M60" s="1089"/>
      <c r="N60" s="1090"/>
      <c r="O60" s="1158" t="s">
        <v>876</v>
      </c>
      <c r="P60" s="1159"/>
      <c r="Q60" s="1159"/>
      <c r="R60" s="1159"/>
      <c r="S60" s="1160"/>
      <c r="T60" s="743" t="str">
        <f>IF(ISBLANK(AQ179),"",AQ179)</f>
        <v/>
      </c>
      <c r="U60" s="755"/>
      <c r="V60" s="835"/>
      <c r="W60" s="90"/>
      <c r="X60" s="90"/>
      <c r="Y60" s="90"/>
      <c r="Z60" s="90"/>
      <c r="AB60" s="297"/>
      <c r="AD60" s="298"/>
      <c r="AE60" s="1105" t="s">
        <v>877</v>
      </c>
      <c r="AF60" s="960"/>
      <c r="AG60" s="960"/>
      <c r="AH60" s="960"/>
      <c r="AI60" s="960"/>
      <c r="AJ60" s="960"/>
      <c r="AK60" s="960"/>
      <c r="AL60" s="960"/>
      <c r="AM60" s="815"/>
      <c r="AN60" s="743">
        <v>2402</v>
      </c>
      <c r="AO60" s="744"/>
      <c r="AP60" s="744"/>
      <c r="AQ60" s="1106"/>
      <c r="AR60" s="743" t="str">
        <f>IF(ISBLANK(BA147),"",BA147)</f>
        <v/>
      </c>
      <c r="AS60" s="744"/>
      <c r="AT60" s="744"/>
      <c r="AU60" s="1106"/>
      <c r="AV60" s="743" t="str">
        <f>IF(ISBLANK(BA148),"",BA148)</f>
        <v/>
      </c>
      <c r="AW60" s="744"/>
      <c r="AX60" s="744"/>
      <c r="AY60" s="1106"/>
      <c r="AZ60" s="1099"/>
      <c r="BA60" s="1100"/>
      <c r="BB60" s="1100"/>
      <c r="BC60" s="1100"/>
      <c r="BD60" s="1100"/>
      <c r="BE60" s="1100"/>
      <c r="BF60" s="1100"/>
      <c r="BG60" s="1100"/>
      <c r="BH60" s="1101"/>
      <c r="BI60" s="91"/>
      <c r="BJ60" s="91"/>
      <c r="BK60" s="91"/>
    </row>
    <row r="61" spans="2:63" ht="20.100000000000001" customHeight="1">
      <c r="B61" s="90"/>
      <c r="C61" s="1075"/>
      <c r="D61" s="1142"/>
      <c r="E61" s="929"/>
      <c r="F61" s="929"/>
      <c r="G61" s="929"/>
      <c r="H61" s="1143"/>
      <c r="I61" s="1088"/>
      <c r="J61" s="1089"/>
      <c r="K61" s="1089"/>
      <c r="L61" s="1089"/>
      <c r="M61" s="1089"/>
      <c r="N61" s="1090"/>
      <c r="O61" s="1158" t="s">
        <v>271</v>
      </c>
      <c r="P61" s="1159"/>
      <c r="Q61" s="1159"/>
      <c r="R61" s="1159"/>
      <c r="S61" s="1160"/>
      <c r="T61" s="743" t="str">
        <f>IF(ISBLANK(AU179),"",AU179)</f>
        <v/>
      </c>
      <c r="U61" s="755"/>
      <c r="V61" s="835"/>
      <c r="W61" s="90"/>
      <c r="X61" s="90"/>
      <c r="Y61" s="90"/>
      <c r="Z61" s="90"/>
      <c r="AB61" s="297"/>
      <c r="AD61" s="298"/>
      <c r="AE61" s="1105" t="s">
        <v>878</v>
      </c>
      <c r="AF61" s="960"/>
      <c r="AG61" s="960"/>
      <c r="AH61" s="960"/>
      <c r="AI61" s="960"/>
      <c r="AJ61" s="960"/>
      <c r="AK61" s="960"/>
      <c r="AL61" s="960"/>
      <c r="AM61" s="815"/>
      <c r="AN61" s="743">
        <v>2403</v>
      </c>
      <c r="AO61" s="744"/>
      <c r="AP61" s="744"/>
      <c r="AQ61" s="1106"/>
      <c r="AR61" s="743" t="str">
        <f>IF(ISBLANK(BB147),"",BB147)</f>
        <v/>
      </c>
      <c r="AS61" s="744"/>
      <c r="AT61" s="744"/>
      <c r="AU61" s="1106"/>
      <c r="AV61" s="743" t="str">
        <f>IF(ISBLANK(BB148),"",BB148)</f>
        <v/>
      </c>
      <c r="AW61" s="744"/>
      <c r="AX61" s="744"/>
      <c r="AY61" s="1106"/>
      <c r="AZ61" s="1099"/>
      <c r="BA61" s="1100"/>
      <c r="BB61" s="1100"/>
      <c r="BC61" s="1100"/>
      <c r="BD61" s="1100"/>
      <c r="BE61" s="1100"/>
      <c r="BF61" s="1100"/>
      <c r="BG61" s="1100"/>
      <c r="BH61" s="1101"/>
      <c r="BI61" s="91"/>
      <c r="BJ61" s="91"/>
      <c r="BK61" s="91"/>
    </row>
    <row r="62" spans="2:63" ht="20.100000000000001" customHeight="1">
      <c r="B62" s="90"/>
      <c r="C62" s="1075"/>
      <c r="D62" s="1142"/>
      <c r="E62" s="929"/>
      <c r="F62" s="929"/>
      <c r="G62" s="929"/>
      <c r="H62" s="1143"/>
      <c r="I62" s="1088"/>
      <c r="J62" s="1089"/>
      <c r="K62" s="1089"/>
      <c r="L62" s="1089"/>
      <c r="M62" s="1089"/>
      <c r="N62" s="1090"/>
      <c r="O62" s="1105" t="s">
        <v>274</v>
      </c>
      <c r="P62" s="960"/>
      <c r="Q62" s="960"/>
      <c r="R62" s="960"/>
      <c r="S62" s="815"/>
      <c r="T62" s="743" t="str">
        <f>IF(ISBLANK(AY179),"",AY179)</f>
        <v/>
      </c>
      <c r="U62" s="755"/>
      <c r="V62" s="835"/>
      <c r="W62" s="90"/>
      <c r="X62" s="90"/>
      <c r="Y62" s="90"/>
      <c r="Z62" s="90"/>
      <c r="AB62" s="297"/>
      <c r="AD62" s="298"/>
      <c r="AE62" s="1105" t="s">
        <v>879</v>
      </c>
      <c r="AF62" s="960"/>
      <c r="AG62" s="960"/>
      <c r="AH62" s="960"/>
      <c r="AI62" s="960"/>
      <c r="AJ62" s="960"/>
      <c r="AK62" s="960"/>
      <c r="AL62" s="960"/>
      <c r="AM62" s="815"/>
      <c r="AN62" s="743">
        <v>2404</v>
      </c>
      <c r="AO62" s="744"/>
      <c r="AP62" s="744"/>
      <c r="AQ62" s="1106"/>
      <c r="AR62" s="743" t="str">
        <f>IF(ISBLANK(BC147),"",BC147)</f>
        <v/>
      </c>
      <c r="AS62" s="744"/>
      <c r="AT62" s="744"/>
      <c r="AU62" s="1106"/>
      <c r="AV62" s="743" t="str">
        <f>IF(ISBLANK(BC148),"",BC148)</f>
        <v/>
      </c>
      <c r="AW62" s="744"/>
      <c r="AX62" s="744"/>
      <c r="AY62" s="1106"/>
      <c r="AZ62" s="1099"/>
      <c r="BA62" s="1100"/>
      <c r="BB62" s="1100"/>
      <c r="BC62" s="1100"/>
      <c r="BD62" s="1100"/>
      <c r="BE62" s="1100"/>
      <c r="BF62" s="1100"/>
      <c r="BG62" s="1100"/>
      <c r="BH62" s="1101"/>
      <c r="BI62" s="91"/>
      <c r="BJ62" s="91"/>
      <c r="BK62" s="91"/>
    </row>
    <row r="63" spans="2:63" ht="20.100000000000001" customHeight="1">
      <c r="B63" s="90"/>
      <c r="C63" s="1075"/>
      <c r="D63" s="1142"/>
      <c r="E63" s="929"/>
      <c r="F63" s="929"/>
      <c r="G63" s="929"/>
      <c r="H63" s="1143"/>
      <c r="I63" s="1088"/>
      <c r="J63" s="1089"/>
      <c r="K63" s="1089"/>
      <c r="L63" s="1089"/>
      <c r="M63" s="1089"/>
      <c r="N63" s="1090"/>
      <c r="O63" s="1158" t="s">
        <v>880</v>
      </c>
      <c r="P63" s="1159"/>
      <c r="Q63" s="1159"/>
      <c r="R63" s="1159"/>
      <c r="S63" s="1160"/>
      <c r="T63" s="743" t="str">
        <f>IF(ISBLANK(AA186),"",AA186)</f>
        <v/>
      </c>
      <c r="U63" s="755"/>
      <c r="V63" s="835"/>
      <c r="W63" s="90"/>
      <c r="X63" s="90"/>
      <c r="Y63" s="90"/>
      <c r="Z63" s="90"/>
      <c r="AB63" s="297"/>
      <c r="AD63" s="298"/>
      <c r="AE63" s="1105" t="s">
        <v>881</v>
      </c>
      <c r="AF63" s="960"/>
      <c r="AG63" s="960"/>
      <c r="AH63" s="960"/>
      <c r="AI63" s="960"/>
      <c r="AJ63" s="960"/>
      <c r="AK63" s="960"/>
      <c r="AL63" s="960"/>
      <c r="AM63" s="815"/>
      <c r="AN63" s="743">
        <v>2405</v>
      </c>
      <c r="AO63" s="744"/>
      <c r="AP63" s="744"/>
      <c r="AQ63" s="1106"/>
      <c r="AR63" s="743" t="str">
        <f>IF(ISBLANK(BD147),"",BD147)</f>
        <v/>
      </c>
      <c r="AS63" s="744"/>
      <c r="AT63" s="744"/>
      <c r="AU63" s="1106"/>
      <c r="AV63" s="743" t="str">
        <f>IF(ISBLANK(BD148),"",BD148)</f>
        <v/>
      </c>
      <c r="AW63" s="744"/>
      <c r="AX63" s="744"/>
      <c r="AY63" s="1106"/>
      <c r="AZ63" s="1099"/>
      <c r="BA63" s="1100"/>
      <c r="BB63" s="1100"/>
      <c r="BC63" s="1100"/>
      <c r="BD63" s="1100"/>
      <c r="BE63" s="1100"/>
      <c r="BF63" s="1100"/>
      <c r="BG63" s="1100"/>
      <c r="BH63" s="1101"/>
      <c r="BI63" s="91"/>
      <c r="BJ63" s="91"/>
      <c r="BK63" s="91"/>
    </row>
    <row r="64" spans="2:63" ht="20.100000000000001" customHeight="1">
      <c r="B64" s="90"/>
      <c r="C64" s="1075"/>
      <c r="D64" s="1142"/>
      <c r="E64" s="929"/>
      <c r="F64" s="929"/>
      <c r="G64" s="929"/>
      <c r="H64" s="1143"/>
      <c r="I64" s="1088"/>
      <c r="J64" s="1089"/>
      <c r="K64" s="1089"/>
      <c r="L64" s="1089"/>
      <c r="M64" s="1089"/>
      <c r="N64" s="1090"/>
      <c r="O64" s="1158" t="s">
        <v>882</v>
      </c>
      <c r="P64" s="1159"/>
      <c r="Q64" s="1159"/>
      <c r="R64" s="1159"/>
      <c r="S64" s="1160"/>
      <c r="T64" s="743" t="str">
        <f>IF(ISBLANK(AE186),"",AE186)</f>
        <v/>
      </c>
      <c r="U64" s="755"/>
      <c r="V64" s="835"/>
      <c r="W64" s="90"/>
      <c r="X64" s="90"/>
      <c r="Y64" s="90"/>
      <c r="Z64" s="90"/>
      <c r="AB64" s="297"/>
      <c r="AD64" s="298"/>
      <c r="AE64" s="1105" t="s">
        <v>883</v>
      </c>
      <c r="AF64" s="960"/>
      <c r="AG64" s="960"/>
      <c r="AH64" s="960"/>
      <c r="AI64" s="960"/>
      <c r="AJ64" s="960"/>
      <c r="AK64" s="960"/>
      <c r="AL64" s="960"/>
      <c r="AM64" s="815"/>
      <c r="AN64" s="743">
        <v>2406</v>
      </c>
      <c r="AO64" s="744"/>
      <c r="AP64" s="744"/>
      <c r="AQ64" s="1106"/>
      <c r="AR64" s="743" t="str">
        <f>IF(ISBLANK(BE147),"",BE147)</f>
        <v/>
      </c>
      <c r="AS64" s="744"/>
      <c r="AT64" s="744"/>
      <c r="AU64" s="1106"/>
      <c r="AV64" s="743" t="str">
        <f>IF(ISBLANK(BE148),"",BE148)</f>
        <v/>
      </c>
      <c r="AW64" s="744"/>
      <c r="AX64" s="744"/>
      <c r="AY64" s="1106"/>
      <c r="AZ64" s="1099"/>
      <c r="BA64" s="1100"/>
      <c r="BB64" s="1100"/>
      <c r="BC64" s="1100"/>
      <c r="BD64" s="1100"/>
      <c r="BE64" s="1100"/>
      <c r="BF64" s="1100"/>
      <c r="BG64" s="1100"/>
      <c r="BH64" s="1101"/>
      <c r="BI64" s="91"/>
      <c r="BJ64" s="91"/>
      <c r="BK64" s="91"/>
    </row>
    <row r="65" spans="2:63" ht="20.100000000000001" customHeight="1">
      <c r="B65" s="90"/>
      <c r="C65" s="1075"/>
      <c r="D65" s="1142"/>
      <c r="E65" s="929"/>
      <c r="F65" s="929"/>
      <c r="G65" s="929"/>
      <c r="H65" s="1143"/>
      <c r="I65" s="1088"/>
      <c r="J65" s="1089"/>
      <c r="K65" s="1089"/>
      <c r="L65" s="1089"/>
      <c r="M65" s="1089"/>
      <c r="N65" s="1090"/>
      <c r="O65" s="297"/>
      <c r="T65" s="297"/>
      <c r="V65" s="298"/>
      <c r="W65" s="90"/>
      <c r="X65" s="90"/>
      <c r="Y65" s="90"/>
      <c r="Z65" s="90"/>
      <c r="AB65" s="297"/>
      <c r="AD65" s="298"/>
      <c r="AE65" s="1105" t="s">
        <v>884</v>
      </c>
      <c r="AF65" s="960"/>
      <c r="AG65" s="960"/>
      <c r="AH65" s="960"/>
      <c r="AI65" s="960"/>
      <c r="AJ65" s="960"/>
      <c r="AK65" s="960"/>
      <c r="AL65" s="960"/>
      <c r="AM65" s="815"/>
      <c r="AN65" s="743">
        <v>2407</v>
      </c>
      <c r="AO65" s="744"/>
      <c r="AP65" s="744"/>
      <c r="AQ65" s="1106"/>
      <c r="AR65" s="743" t="str">
        <f>IF(ISBLANK(BF147),"",BF147)</f>
        <v/>
      </c>
      <c r="AS65" s="744"/>
      <c r="AT65" s="744"/>
      <c r="AU65" s="1106"/>
      <c r="AV65" s="743" t="str">
        <f>IF(ISBLANK(BF148),"",BF148)</f>
        <v/>
      </c>
      <c r="AW65" s="744"/>
      <c r="AX65" s="744"/>
      <c r="AY65" s="1106"/>
      <c r="AZ65" s="1099"/>
      <c r="BA65" s="1100"/>
      <c r="BB65" s="1100"/>
      <c r="BC65" s="1100"/>
      <c r="BD65" s="1100"/>
      <c r="BE65" s="1100"/>
      <c r="BF65" s="1100"/>
      <c r="BG65" s="1100"/>
      <c r="BH65" s="1101"/>
      <c r="BI65" s="91"/>
      <c r="BJ65" s="91"/>
      <c r="BK65" s="91"/>
    </row>
    <row r="66" spans="2:63" ht="20.100000000000001" customHeight="1">
      <c r="B66" s="90"/>
      <c r="C66" s="1075"/>
      <c r="D66" s="1142"/>
      <c r="E66" s="929"/>
      <c r="F66" s="929"/>
      <c r="G66" s="929"/>
      <c r="H66" s="1143"/>
      <c r="I66" s="1088"/>
      <c r="J66" s="1089"/>
      <c r="K66" s="1089"/>
      <c r="L66" s="1089"/>
      <c r="M66" s="1089"/>
      <c r="N66" s="1090"/>
      <c r="O66" s="256"/>
      <c r="P66" s="305"/>
      <c r="Q66" s="305"/>
      <c r="R66" s="305"/>
      <c r="S66" s="305"/>
      <c r="T66" s="256"/>
      <c r="U66" s="305"/>
      <c r="V66" s="239"/>
      <c r="W66" s="90"/>
      <c r="X66" s="90"/>
      <c r="Y66" s="90"/>
      <c r="Z66" s="90"/>
      <c r="AB66" s="297"/>
      <c r="AD66" s="298"/>
      <c r="AE66" s="1105" t="s">
        <v>885</v>
      </c>
      <c r="AF66" s="960"/>
      <c r="AG66" s="960"/>
      <c r="AH66" s="960"/>
      <c r="AI66" s="960"/>
      <c r="AJ66" s="960"/>
      <c r="AK66" s="960"/>
      <c r="AL66" s="960"/>
      <c r="AM66" s="815"/>
      <c r="AN66" s="743">
        <v>2408</v>
      </c>
      <c r="AO66" s="744"/>
      <c r="AP66" s="744"/>
      <c r="AQ66" s="1106"/>
      <c r="AR66" s="1163"/>
      <c r="AS66" s="1164"/>
      <c r="AT66" s="1164"/>
      <c r="AU66" s="1165"/>
      <c r="AV66" s="743" t="str">
        <f>IF(ISBLANK(BG148),"",BG148)</f>
        <v/>
      </c>
      <c r="AW66" s="744"/>
      <c r="AX66" s="744"/>
      <c r="AY66" s="1106"/>
      <c r="AZ66" s="1099"/>
      <c r="BA66" s="1100"/>
      <c r="BB66" s="1100"/>
      <c r="BC66" s="1100"/>
      <c r="BD66" s="1100"/>
      <c r="BE66" s="1100"/>
      <c r="BF66" s="1100"/>
      <c r="BG66" s="1100"/>
      <c r="BH66" s="1101"/>
      <c r="BI66" s="91"/>
      <c r="BJ66" s="91"/>
      <c r="BK66" s="91"/>
    </row>
    <row r="67" spans="2:63" ht="20.100000000000001" customHeight="1" thickBot="1">
      <c r="B67" s="90"/>
      <c r="C67" s="1139"/>
      <c r="D67" s="1144"/>
      <c r="E67" s="1145"/>
      <c r="F67" s="1145"/>
      <c r="G67" s="1145"/>
      <c r="H67" s="1146"/>
      <c r="I67" s="1091"/>
      <c r="J67" s="1092"/>
      <c r="K67" s="1092"/>
      <c r="L67" s="1092"/>
      <c r="M67" s="1092"/>
      <c r="N67" s="1093"/>
      <c r="O67" s="306"/>
      <c r="P67" s="307"/>
      <c r="Q67" s="307" t="s">
        <v>291</v>
      </c>
      <c r="R67" s="307"/>
      <c r="S67" s="307"/>
      <c r="T67" s="747">
        <f>SUM(T59:V66)</f>
        <v>0</v>
      </c>
      <c r="U67" s="760"/>
      <c r="V67" s="1053"/>
      <c r="W67" s="124"/>
      <c r="X67" s="124"/>
      <c r="Y67" s="124"/>
      <c r="Z67" s="124"/>
      <c r="AA67" s="308"/>
      <c r="AB67" s="309"/>
      <c r="AC67" s="308"/>
      <c r="AD67" s="310"/>
      <c r="AE67" s="1073" t="s">
        <v>886</v>
      </c>
      <c r="AF67" s="1003"/>
      <c r="AG67" s="1003"/>
      <c r="AH67" s="1003"/>
      <c r="AI67" s="1003"/>
      <c r="AJ67" s="1003"/>
      <c r="AK67" s="1003"/>
      <c r="AL67" s="1003"/>
      <c r="AM67" s="829"/>
      <c r="AN67" s="747">
        <v>2409</v>
      </c>
      <c r="AO67" s="748"/>
      <c r="AP67" s="748"/>
      <c r="AQ67" s="1054"/>
      <c r="AR67" s="1166"/>
      <c r="AS67" s="1167"/>
      <c r="AT67" s="1167"/>
      <c r="AU67" s="1168"/>
      <c r="AV67" s="747" t="str">
        <f>IF(ISBLANK(BH148),"",BH148)</f>
        <v/>
      </c>
      <c r="AW67" s="748"/>
      <c r="AX67" s="748"/>
      <c r="AY67" s="1054"/>
      <c r="AZ67" s="1102"/>
      <c r="BA67" s="1103"/>
      <c r="BB67" s="1103"/>
      <c r="BC67" s="1103"/>
      <c r="BD67" s="1103"/>
      <c r="BE67" s="1103"/>
      <c r="BF67" s="1103"/>
      <c r="BG67" s="1103"/>
      <c r="BH67" s="1104"/>
      <c r="BI67" s="91"/>
      <c r="BJ67" s="91"/>
      <c r="BK67" s="91"/>
    </row>
    <row r="68" spans="2:63">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BA68" s="292"/>
      <c r="BB68" s="292"/>
      <c r="BC68" s="292"/>
      <c r="BD68" s="292"/>
      <c r="BE68" s="292"/>
      <c r="BF68" s="292"/>
      <c r="BG68" s="292"/>
      <c r="BH68" s="311"/>
      <c r="BI68" s="91"/>
      <c r="BJ68" s="91"/>
      <c r="BK68" s="91"/>
    </row>
    <row r="69" spans="2:63" ht="24" customHeight="1" thickBot="1">
      <c r="B69" s="176" t="s">
        <v>814</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Z69" s="266"/>
      <c r="BA69" s="266"/>
      <c r="BB69" s="266"/>
      <c r="BC69" s="266"/>
      <c r="BD69" s="266"/>
      <c r="BE69" s="266"/>
      <c r="BF69" s="266"/>
      <c r="BG69" s="312" t="str">
        <f>P127</f>
        <v/>
      </c>
      <c r="BI69" s="91"/>
      <c r="BJ69" s="91"/>
    </row>
    <row r="70" spans="2:63" ht="17.100000000000001" customHeight="1">
      <c r="B70" s="90"/>
      <c r="C70" s="1057" t="s">
        <v>1</v>
      </c>
      <c r="D70" s="792"/>
      <c r="E70" s="792"/>
      <c r="F70" s="792"/>
      <c r="G70" s="792"/>
      <c r="H70" s="793"/>
      <c r="I70" s="791" t="s">
        <v>834</v>
      </c>
      <c r="J70" s="792"/>
      <c r="K70" s="792"/>
      <c r="L70" s="792"/>
      <c r="M70" s="792"/>
      <c r="N70" s="793"/>
      <c r="O70" s="789" t="s">
        <v>887</v>
      </c>
      <c r="P70" s="804"/>
      <c r="Q70" s="804"/>
      <c r="R70" s="804"/>
      <c r="S70" s="790"/>
      <c r="T70" s="791" t="s">
        <v>836</v>
      </c>
      <c r="U70" s="792"/>
      <c r="V70" s="793"/>
      <c r="W70" s="789" t="s">
        <v>888</v>
      </c>
      <c r="X70" s="792"/>
      <c r="Y70" s="792"/>
      <c r="Z70" s="792"/>
      <c r="AA70" s="793"/>
      <c r="AB70" s="791" t="s">
        <v>836</v>
      </c>
      <c r="AC70" s="792"/>
      <c r="AD70" s="793"/>
      <c r="AE70" s="761" t="s">
        <v>838</v>
      </c>
      <c r="AF70" s="762"/>
      <c r="AG70" s="762"/>
      <c r="AH70" s="762"/>
      <c r="AI70" s="762"/>
      <c r="AJ70" s="762"/>
      <c r="AK70" s="762"/>
      <c r="AL70" s="762"/>
      <c r="AM70" s="762"/>
      <c r="AN70" s="762"/>
      <c r="AO70" s="762"/>
      <c r="AP70" s="762"/>
      <c r="AQ70" s="762"/>
      <c r="AR70" s="762"/>
      <c r="AS70" s="762"/>
      <c r="AT70" s="762"/>
      <c r="AU70" s="762"/>
      <c r="AV70" s="762"/>
      <c r="AW70" s="762"/>
      <c r="AX70" s="762"/>
      <c r="AY70" s="965"/>
      <c r="AZ70" s="791" t="s">
        <v>605</v>
      </c>
      <c r="BA70" s="792"/>
      <c r="BB70" s="792"/>
      <c r="BC70" s="792"/>
      <c r="BD70" s="792"/>
      <c r="BE70" s="792"/>
      <c r="BF70" s="792"/>
      <c r="BG70" s="792"/>
      <c r="BH70" s="801"/>
      <c r="BI70" s="91"/>
      <c r="BJ70" s="91"/>
      <c r="BK70" s="91"/>
    </row>
    <row r="71" spans="2:63" ht="17.100000000000001" customHeight="1" thickBot="1">
      <c r="B71" s="90"/>
      <c r="C71" s="1058"/>
      <c r="D71" s="1004"/>
      <c r="E71" s="1004"/>
      <c r="F71" s="1004"/>
      <c r="G71" s="1004"/>
      <c r="H71" s="1052"/>
      <c r="I71" s="1051" t="s">
        <v>839</v>
      </c>
      <c r="J71" s="1004"/>
      <c r="K71" s="1004"/>
      <c r="L71" s="1004"/>
      <c r="M71" s="1004"/>
      <c r="N71" s="1052"/>
      <c r="O71" s="1161"/>
      <c r="P71" s="807"/>
      <c r="Q71" s="807"/>
      <c r="R71" s="807"/>
      <c r="S71" s="1162"/>
      <c r="T71" s="1051"/>
      <c r="U71" s="1004"/>
      <c r="V71" s="1052"/>
      <c r="W71" s="1051"/>
      <c r="X71" s="1004"/>
      <c r="Y71" s="1004"/>
      <c r="Z71" s="1004"/>
      <c r="AA71" s="1052"/>
      <c r="AB71" s="1051"/>
      <c r="AC71" s="1004"/>
      <c r="AD71" s="1052"/>
      <c r="AE71" s="747" t="s">
        <v>1</v>
      </c>
      <c r="AF71" s="760"/>
      <c r="AG71" s="760"/>
      <c r="AH71" s="760"/>
      <c r="AI71" s="760"/>
      <c r="AJ71" s="760"/>
      <c r="AK71" s="760"/>
      <c r="AL71" s="760"/>
      <c r="AM71" s="1053"/>
      <c r="AN71" s="747" t="s">
        <v>840</v>
      </c>
      <c r="AO71" s="760"/>
      <c r="AP71" s="760"/>
      <c r="AQ71" s="1053"/>
      <c r="AR71" s="747" t="s">
        <v>841</v>
      </c>
      <c r="AS71" s="760"/>
      <c r="AT71" s="760"/>
      <c r="AU71" s="1053"/>
      <c r="AV71" s="747" t="s">
        <v>842</v>
      </c>
      <c r="AW71" s="760"/>
      <c r="AX71" s="760"/>
      <c r="AY71" s="1053"/>
      <c r="AZ71" s="1051"/>
      <c r="BA71" s="1004"/>
      <c r="BB71" s="1004"/>
      <c r="BC71" s="1004"/>
      <c r="BD71" s="1004"/>
      <c r="BE71" s="1004"/>
      <c r="BF71" s="1004"/>
      <c r="BG71" s="1004"/>
      <c r="BH71" s="1007"/>
      <c r="BI71" s="91"/>
      <c r="BJ71" s="91"/>
      <c r="BK71" s="91"/>
    </row>
    <row r="72" spans="2:63" ht="17.100000000000001" customHeight="1">
      <c r="B72" s="90"/>
      <c r="C72" s="1169" t="s">
        <v>889</v>
      </c>
      <c r="D72" s="1076" t="s">
        <v>890</v>
      </c>
      <c r="E72" s="1172"/>
      <c r="F72" s="1172"/>
      <c r="G72" s="1172"/>
      <c r="H72" s="1173"/>
      <c r="I72" s="1086">
        <f>IF(ISBLANK(AV171),"",AV171)</f>
        <v>0</v>
      </c>
      <c r="J72" s="1086"/>
      <c r="K72" s="1086"/>
      <c r="L72" s="1086"/>
      <c r="M72" s="1086"/>
      <c r="N72" s="1087"/>
      <c r="O72" s="1175" t="s">
        <v>676</v>
      </c>
      <c r="P72" s="1176"/>
      <c r="Q72" s="1176"/>
      <c r="R72" s="1176"/>
      <c r="S72" s="1177"/>
      <c r="T72" s="728" t="str">
        <f>IF(ISBLANK(C183),"",C183)</f>
        <v/>
      </c>
      <c r="U72" s="739"/>
      <c r="V72" s="729"/>
      <c r="W72" s="1122" t="s">
        <v>891</v>
      </c>
      <c r="X72" s="1123"/>
      <c r="Y72" s="1123"/>
      <c r="Z72" s="1123"/>
      <c r="AA72" s="1124"/>
      <c r="AB72" s="728" t="str">
        <f>IF(ISBLANK(S179),"",S179)</f>
        <v/>
      </c>
      <c r="AC72" s="739"/>
      <c r="AD72" s="729"/>
      <c r="AE72" s="1187" t="s">
        <v>892</v>
      </c>
      <c r="AF72" s="1188"/>
      <c r="AG72" s="1188"/>
      <c r="AH72" s="1188"/>
      <c r="AI72" s="1188"/>
      <c r="AJ72" s="1188"/>
      <c r="AK72" s="1188"/>
      <c r="AL72" s="1188"/>
      <c r="AM72" s="1189"/>
      <c r="AN72" s="766">
        <v>2501</v>
      </c>
      <c r="AO72" s="766"/>
      <c r="AP72" s="766"/>
      <c r="AQ72" s="766"/>
      <c r="AR72" s="766" t="str">
        <f>IF(ISBLANK(U147),"",U147)</f>
        <v/>
      </c>
      <c r="AS72" s="766"/>
      <c r="AT72" s="766"/>
      <c r="AU72" s="766"/>
      <c r="AV72" s="766" t="str">
        <f>IF(ISBLANK(U148),"",U148)</f>
        <v/>
      </c>
      <c r="AW72" s="766"/>
      <c r="AX72" s="766"/>
      <c r="AY72" s="766"/>
      <c r="AZ72" s="1155"/>
      <c r="BA72" s="1156"/>
      <c r="BB72" s="1156"/>
      <c r="BC72" s="1156"/>
      <c r="BD72" s="1156"/>
      <c r="BE72" s="1156"/>
      <c r="BF72" s="1156"/>
      <c r="BG72" s="1156"/>
      <c r="BH72" s="1157"/>
      <c r="BI72" s="91"/>
      <c r="BJ72" s="91"/>
      <c r="BK72" s="91"/>
    </row>
    <row r="73" spans="2:63" ht="17.100000000000001" customHeight="1">
      <c r="B73" s="90"/>
      <c r="C73" s="1170"/>
      <c r="D73" s="660"/>
      <c r="E73" s="832"/>
      <c r="F73" s="832"/>
      <c r="G73" s="832"/>
      <c r="H73" s="957"/>
      <c r="I73" s="1089"/>
      <c r="J73" s="1089"/>
      <c r="K73" s="1089"/>
      <c r="L73" s="1089"/>
      <c r="M73" s="1089"/>
      <c r="N73" s="1090"/>
      <c r="O73" s="1178" t="s">
        <v>893</v>
      </c>
      <c r="P73" s="1179"/>
      <c r="Q73" s="1179"/>
      <c r="R73" s="1179"/>
      <c r="S73" s="1180"/>
      <c r="T73" s="730"/>
      <c r="U73" s="989"/>
      <c r="V73" s="731"/>
      <c r="W73" s="1125"/>
      <c r="X73" s="1126"/>
      <c r="Y73" s="1126"/>
      <c r="Z73" s="1126"/>
      <c r="AA73" s="1127"/>
      <c r="AB73" s="730"/>
      <c r="AC73" s="989"/>
      <c r="AD73" s="731"/>
      <c r="AE73" s="683" t="s">
        <v>894</v>
      </c>
      <c r="AF73" s="683"/>
      <c r="AG73" s="683"/>
      <c r="AH73" s="683"/>
      <c r="AI73" s="683"/>
      <c r="AJ73" s="683"/>
      <c r="AK73" s="683"/>
      <c r="AL73" s="683"/>
      <c r="AM73" s="683"/>
      <c r="AN73" s="626">
        <v>2502</v>
      </c>
      <c r="AO73" s="626"/>
      <c r="AP73" s="626"/>
      <c r="AQ73" s="626"/>
      <c r="AR73" s="626" t="str">
        <f>IF(ISBLANK(V147),"",V147)</f>
        <v/>
      </c>
      <c r="AS73" s="626"/>
      <c r="AT73" s="626"/>
      <c r="AU73" s="626"/>
      <c r="AV73" s="626" t="str">
        <f>IF(ISBLANK(V148),"",V148)</f>
        <v/>
      </c>
      <c r="AW73" s="626"/>
      <c r="AX73" s="626"/>
      <c r="AY73" s="626"/>
      <c r="AZ73" s="1099"/>
      <c r="BA73" s="1100"/>
      <c r="BB73" s="1100"/>
      <c r="BC73" s="1100"/>
      <c r="BD73" s="1100"/>
      <c r="BE73" s="1100"/>
      <c r="BF73" s="1100"/>
      <c r="BG73" s="1100"/>
      <c r="BH73" s="1101"/>
      <c r="BI73" s="91"/>
      <c r="BJ73" s="91"/>
      <c r="BK73" s="91"/>
    </row>
    <row r="74" spans="2:63" ht="17.100000000000001" customHeight="1">
      <c r="B74" s="90"/>
      <c r="C74" s="1170"/>
      <c r="D74" s="660"/>
      <c r="E74" s="832"/>
      <c r="F74" s="832"/>
      <c r="G74" s="832"/>
      <c r="H74" s="957"/>
      <c r="I74" s="1089"/>
      <c r="J74" s="1089"/>
      <c r="K74" s="1089"/>
      <c r="L74" s="1089"/>
      <c r="M74" s="1089"/>
      <c r="N74" s="1090"/>
      <c r="O74" s="1181" t="s">
        <v>895</v>
      </c>
      <c r="P74" s="1182"/>
      <c r="Q74" s="1182"/>
      <c r="R74" s="1182"/>
      <c r="S74" s="1183"/>
      <c r="T74" s="728" t="str">
        <f>IF(ISBLANK(G183),"",G183)</f>
        <v/>
      </c>
      <c r="U74" s="739"/>
      <c r="V74" s="729"/>
      <c r="W74" s="1122" t="s">
        <v>896</v>
      </c>
      <c r="X74" s="1123"/>
      <c r="Y74" s="1123"/>
      <c r="Z74" s="1123"/>
      <c r="AA74" s="1124"/>
      <c r="AB74" s="728" t="str">
        <f>IF(ISBLANK(W179),"",W179)</f>
        <v/>
      </c>
      <c r="AC74" s="739"/>
      <c r="AD74" s="729"/>
      <c r="AE74" s="683" t="s">
        <v>897</v>
      </c>
      <c r="AF74" s="683"/>
      <c r="AG74" s="683"/>
      <c r="AH74" s="683"/>
      <c r="AI74" s="683"/>
      <c r="AJ74" s="683"/>
      <c r="AK74" s="683"/>
      <c r="AL74" s="683"/>
      <c r="AM74" s="683"/>
      <c r="AN74" s="626">
        <v>2503</v>
      </c>
      <c r="AO74" s="626"/>
      <c r="AP74" s="626"/>
      <c r="AQ74" s="626"/>
      <c r="AR74" s="626" t="str">
        <f>IF(ISBLANK(W147),"",W147)</f>
        <v/>
      </c>
      <c r="AS74" s="626"/>
      <c r="AT74" s="626"/>
      <c r="AU74" s="626"/>
      <c r="AV74" s="626" t="str">
        <f>IF(ISBLANK(W148),"",W148)</f>
        <v/>
      </c>
      <c r="AW74" s="626"/>
      <c r="AX74" s="626"/>
      <c r="AY74" s="626"/>
      <c r="AZ74" s="1099"/>
      <c r="BA74" s="1100"/>
      <c r="BB74" s="1100"/>
      <c r="BC74" s="1100"/>
      <c r="BD74" s="1100"/>
      <c r="BE74" s="1100"/>
      <c r="BF74" s="1100"/>
      <c r="BG74" s="1100"/>
      <c r="BH74" s="1101"/>
      <c r="BI74" s="91"/>
      <c r="BJ74" s="91"/>
      <c r="BK74" s="91"/>
    </row>
    <row r="75" spans="2:63" ht="17.100000000000001" customHeight="1">
      <c r="B75" s="90"/>
      <c r="C75" s="1170"/>
      <c r="D75" s="660"/>
      <c r="E75" s="832"/>
      <c r="F75" s="832"/>
      <c r="G75" s="832"/>
      <c r="H75" s="957"/>
      <c r="I75" s="1089"/>
      <c r="J75" s="1089"/>
      <c r="K75" s="1089"/>
      <c r="L75" s="1089"/>
      <c r="M75" s="1089"/>
      <c r="N75" s="1090"/>
      <c r="O75" s="1184"/>
      <c r="P75" s="1185"/>
      <c r="Q75" s="1185"/>
      <c r="R75" s="1185"/>
      <c r="S75" s="1186"/>
      <c r="T75" s="730"/>
      <c r="U75" s="989"/>
      <c r="V75" s="731"/>
      <c r="W75" s="1125"/>
      <c r="X75" s="1126"/>
      <c r="Y75" s="1126"/>
      <c r="Z75" s="1126"/>
      <c r="AA75" s="1127"/>
      <c r="AB75" s="730"/>
      <c r="AC75" s="989"/>
      <c r="AD75" s="731"/>
      <c r="AE75" s="683" t="s">
        <v>898</v>
      </c>
      <c r="AF75" s="683"/>
      <c r="AG75" s="683"/>
      <c r="AH75" s="683"/>
      <c r="AI75" s="683"/>
      <c r="AJ75" s="683"/>
      <c r="AK75" s="683"/>
      <c r="AL75" s="683"/>
      <c r="AM75" s="683"/>
      <c r="AN75" s="626">
        <v>2504</v>
      </c>
      <c r="AO75" s="626"/>
      <c r="AP75" s="626"/>
      <c r="AQ75" s="626"/>
      <c r="AR75" s="626" t="str">
        <f>IF(ISBLANK(X147),"",X147)</f>
        <v/>
      </c>
      <c r="AS75" s="626"/>
      <c r="AT75" s="626"/>
      <c r="AU75" s="626"/>
      <c r="AV75" s="626" t="str">
        <f>IF(ISBLANK(X148),"",X148)</f>
        <v/>
      </c>
      <c r="AW75" s="626"/>
      <c r="AX75" s="626"/>
      <c r="AY75" s="626"/>
      <c r="AZ75" s="1099"/>
      <c r="BA75" s="1100"/>
      <c r="BB75" s="1100"/>
      <c r="BC75" s="1100"/>
      <c r="BD75" s="1100"/>
      <c r="BE75" s="1100"/>
      <c r="BF75" s="1100"/>
      <c r="BG75" s="1100"/>
      <c r="BH75" s="1101"/>
      <c r="BI75" s="91"/>
      <c r="BJ75" s="91"/>
      <c r="BK75" s="91"/>
    </row>
    <row r="76" spans="2:63" ht="17.100000000000001" customHeight="1">
      <c r="B76" s="90"/>
      <c r="C76" s="1170"/>
      <c r="D76" s="660"/>
      <c r="E76" s="832"/>
      <c r="F76" s="832"/>
      <c r="G76" s="832"/>
      <c r="H76" s="957"/>
      <c r="I76" s="1089"/>
      <c r="J76" s="1089"/>
      <c r="K76" s="1089"/>
      <c r="L76" s="1089"/>
      <c r="M76" s="1089"/>
      <c r="N76" s="1090"/>
      <c r="O76" s="1181" t="s">
        <v>899</v>
      </c>
      <c r="P76" s="1182"/>
      <c r="Q76" s="1182"/>
      <c r="R76" s="1182"/>
      <c r="S76" s="1183"/>
      <c r="T76" s="728" t="str">
        <f>IF(ISBLANK(K183),"",K183)</f>
        <v/>
      </c>
      <c r="U76" s="739"/>
      <c r="V76" s="729"/>
      <c r="W76" s="1181" t="s">
        <v>900</v>
      </c>
      <c r="X76" s="1182"/>
      <c r="Y76" s="1182"/>
      <c r="Z76" s="1182"/>
      <c r="AA76" s="1183"/>
      <c r="AB76" s="728" t="str">
        <f>IF(ISBLANK(AI179),"",AI179)</f>
        <v/>
      </c>
      <c r="AC76" s="739"/>
      <c r="AD76" s="729"/>
      <c r="AE76" s="683" t="s">
        <v>901</v>
      </c>
      <c r="AF76" s="683"/>
      <c r="AG76" s="683"/>
      <c r="AH76" s="683"/>
      <c r="AI76" s="683"/>
      <c r="AJ76" s="683"/>
      <c r="AK76" s="683"/>
      <c r="AL76" s="683"/>
      <c r="AM76" s="683"/>
      <c r="AN76" s="626">
        <v>2505</v>
      </c>
      <c r="AO76" s="626"/>
      <c r="AP76" s="626"/>
      <c r="AQ76" s="626"/>
      <c r="AR76" s="626" t="str">
        <f>IF(ISBLANK(Y147),"",Y147)</f>
        <v/>
      </c>
      <c r="AS76" s="626"/>
      <c r="AT76" s="626"/>
      <c r="AU76" s="626"/>
      <c r="AV76" s="626" t="str">
        <f>IF(ISBLANK(Y148),"",Y148)</f>
        <v/>
      </c>
      <c r="AW76" s="626"/>
      <c r="AX76" s="626"/>
      <c r="AY76" s="626"/>
      <c r="AZ76" s="1099"/>
      <c r="BA76" s="1100"/>
      <c r="BB76" s="1100"/>
      <c r="BC76" s="1100"/>
      <c r="BD76" s="1100"/>
      <c r="BE76" s="1100"/>
      <c r="BF76" s="1100"/>
      <c r="BG76" s="1100"/>
      <c r="BH76" s="1101"/>
      <c r="BI76" s="91"/>
      <c r="BJ76" s="91"/>
      <c r="BK76" s="91"/>
    </row>
    <row r="77" spans="2:63" ht="17.100000000000001" customHeight="1">
      <c r="B77" s="90"/>
      <c r="C77" s="1170"/>
      <c r="D77" s="660"/>
      <c r="E77" s="832"/>
      <c r="F77" s="832"/>
      <c r="G77" s="832"/>
      <c r="H77" s="957"/>
      <c r="I77" s="1089"/>
      <c r="J77" s="1089"/>
      <c r="K77" s="1089"/>
      <c r="L77" s="1089"/>
      <c r="M77" s="1089"/>
      <c r="N77" s="1090"/>
      <c r="O77" s="1184"/>
      <c r="P77" s="1185"/>
      <c r="Q77" s="1185"/>
      <c r="R77" s="1185"/>
      <c r="S77" s="1186"/>
      <c r="T77" s="730"/>
      <c r="U77" s="989"/>
      <c r="V77" s="731"/>
      <c r="W77" s="1184"/>
      <c r="X77" s="1185"/>
      <c r="Y77" s="1185"/>
      <c r="Z77" s="1185"/>
      <c r="AA77" s="1186"/>
      <c r="AB77" s="730"/>
      <c r="AC77" s="989"/>
      <c r="AD77" s="731"/>
      <c r="AE77" s="1190" t="s">
        <v>902</v>
      </c>
      <c r="AF77" s="1191"/>
      <c r="AG77" s="1191"/>
      <c r="AH77" s="1191"/>
      <c r="AI77" s="1191"/>
      <c r="AJ77" s="1191"/>
      <c r="AK77" s="1191"/>
      <c r="AL77" s="1191"/>
      <c r="AM77" s="1192"/>
      <c r="AN77" s="626">
        <v>2506</v>
      </c>
      <c r="AO77" s="626"/>
      <c r="AP77" s="626"/>
      <c r="AQ77" s="626"/>
      <c r="AR77" s="626" t="str">
        <f>IF(ISBLANK(Z147),"",Z147)</f>
        <v/>
      </c>
      <c r="AS77" s="626"/>
      <c r="AT77" s="626"/>
      <c r="AU77" s="626"/>
      <c r="AV77" s="626" t="str">
        <f>IF(ISBLANK(Z148),"",Z148)</f>
        <v/>
      </c>
      <c r="AW77" s="626"/>
      <c r="AX77" s="626"/>
      <c r="AY77" s="626"/>
      <c r="AZ77" s="1099"/>
      <c r="BA77" s="1100"/>
      <c r="BB77" s="1100"/>
      <c r="BC77" s="1100"/>
      <c r="BD77" s="1100"/>
      <c r="BE77" s="1100"/>
      <c r="BF77" s="1100"/>
      <c r="BG77" s="1100"/>
      <c r="BH77" s="1101"/>
      <c r="BI77" s="91"/>
      <c r="BJ77" s="91"/>
      <c r="BK77" s="91"/>
    </row>
    <row r="78" spans="2:63" ht="17.100000000000001" customHeight="1">
      <c r="B78" s="91"/>
      <c r="C78" s="1170"/>
      <c r="D78" s="660"/>
      <c r="E78" s="832"/>
      <c r="F78" s="832"/>
      <c r="G78" s="832"/>
      <c r="H78" s="957"/>
      <c r="I78" s="1089"/>
      <c r="J78" s="1089"/>
      <c r="K78" s="1089"/>
      <c r="L78" s="1089"/>
      <c r="M78" s="1089"/>
      <c r="N78" s="1090"/>
      <c r="O78" s="1181" t="s">
        <v>903</v>
      </c>
      <c r="P78" s="1182"/>
      <c r="Q78" s="1182"/>
      <c r="R78" s="1182"/>
      <c r="S78" s="1183"/>
      <c r="T78" s="728" t="str">
        <f>IF(ISBLANK(O183),"",O183)</f>
        <v/>
      </c>
      <c r="U78" s="739"/>
      <c r="V78" s="729"/>
      <c r="W78" s="1122" t="s">
        <v>904</v>
      </c>
      <c r="X78" s="1123"/>
      <c r="Y78" s="1123"/>
      <c r="Z78" s="1123"/>
      <c r="AA78" s="1124"/>
      <c r="AB78" s="728" t="str">
        <f>IF(ISBLANK(C186),"",C186)</f>
        <v/>
      </c>
      <c r="AC78" s="739"/>
      <c r="AD78" s="729"/>
      <c r="AE78" s="683" t="s">
        <v>905</v>
      </c>
      <c r="AF78" s="683"/>
      <c r="AG78" s="683"/>
      <c r="AH78" s="683"/>
      <c r="AI78" s="683"/>
      <c r="AJ78" s="683"/>
      <c r="AK78" s="683"/>
      <c r="AL78" s="683"/>
      <c r="AM78" s="683"/>
      <c r="AN78" s="626">
        <v>2507</v>
      </c>
      <c r="AO78" s="626"/>
      <c r="AP78" s="626"/>
      <c r="AQ78" s="626"/>
      <c r="AR78" s="626" t="str">
        <f>IF(ISBLANK(AA147),"",AA147)</f>
        <v/>
      </c>
      <c r="AS78" s="626"/>
      <c r="AT78" s="626"/>
      <c r="AU78" s="626"/>
      <c r="AV78" s="626" t="str">
        <f>IF(ISBLANK(AA148),"",AA148)</f>
        <v/>
      </c>
      <c r="AW78" s="626"/>
      <c r="AX78" s="626"/>
      <c r="AY78" s="626"/>
      <c r="AZ78" s="1099"/>
      <c r="BA78" s="1100"/>
      <c r="BB78" s="1100"/>
      <c r="BC78" s="1100"/>
      <c r="BD78" s="1100"/>
      <c r="BE78" s="1100"/>
      <c r="BF78" s="1100"/>
      <c r="BG78" s="1100"/>
      <c r="BH78" s="1101"/>
      <c r="BI78" s="91"/>
      <c r="BJ78" s="91"/>
      <c r="BK78" s="91"/>
    </row>
    <row r="79" spans="2:63" ht="17.100000000000001" customHeight="1">
      <c r="B79" s="91"/>
      <c r="C79" s="1170"/>
      <c r="D79" s="660"/>
      <c r="E79" s="832"/>
      <c r="F79" s="832"/>
      <c r="G79" s="832"/>
      <c r="H79" s="957"/>
      <c r="I79" s="1089"/>
      <c r="J79" s="1089"/>
      <c r="K79" s="1089"/>
      <c r="L79" s="1089"/>
      <c r="M79" s="1089"/>
      <c r="N79" s="1090"/>
      <c r="O79" s="1184"/>
      <c r="P79" s="1185"/>
      <c r="Q79" s="1185"/>
      <c r="R79" s="1185"/>
      <c r="S79" s="1186"/>
      <c r="T79" s="730"/>
      <c r="U79" s="989"/>
      <c r="V79" s="731"/>
      <c r="W79" s="1125"/>
      <c r="X79" s="1126"/>
      <c r="Y79" s="1126"/>
      <c r="Z79" s="1126"/>
      <c r="AA79" s="1127"/>
      <c r="AB79" s="730"/>
      <c r="AC79" s="989"/>
      <c r="AD79" s="731"/>
      <c r="AE79" s="683" t="s">
        <v>906</v>
      </c>
      <c r="AF79" s="683"/>
      <c r="AG79" s="683"/>
      <c r="AH79" s="683"/>
      <c r="AI79" s="683"/>
      <c r="AJ79" s="683"/>
      <c r="AK79" s="683"/>
      <c r="AL79" s="683"/>
      <c r="AM79" s="683"/>
      <c r="AN79" s="626">
        <v>2508</v>
      </c>
      <c r="AO79" s="626"/>
      <c r="AP79" s="626"/>
      <c r="AQ79" s="626"/>
      <c r="AR79" s="626" t="str">
        <f>IF(ISBLANK(AB147),"",AB147)</f>
        <v/>
      </c>
      <c r="AS79" s="626"/>
      <c r="AT79" s="626"/>
      <c r="AU79" s="626"/>
      <c r="AV79" s="626" t="str">
        <f>IF(ISBLANK(AB148),"",AB148)</f>
        <v/>
      </c>
      <c r="AW79" s="626"/>
      <c r="AX79" s="626"/>
      <c r="AY79" s="626"/>
      <c r="AZ79" s="1099"/>
      <c r="BA79" s="1100"/>
      <c r="BB79" s="1100"/>
      <c r="BC79" s="1100"/>
      <c r="BD79" s="1100"/>
      <c r="BE79" s="1100"/>
      <c r="BF79" s="1100"/>
      <c r="BG79" s="1100"/>
      <c r="BH79" s="1101"/>
      <c r="BI79" s="91"/>
      <c r="BJ79" s="91"/>
      <c r="BK79" s="91"/>
    </row>
    <row r="80" spans="2:63" ht="17.100000000000001" customHeight="1">
      <c r="B80" s="91"/>
      <c r="C80" s="1170"/>
      <c r="D80" s="660"/>
      <c r="E80" s="832"/>
      <c r="F80" s="832"/>
      <c r="G80" s="832"/>
      <c r="H80" s="957"/>
      <c r="I80" s="1089"/>
      <c r="J80" s="1089"/>
      <c r="K80" s="1089"/>
      <c r="L80" s="1089"/>
      <c r="M80" s="1089"/>
      <c r="N80" s="1090"/>
      <c r="O80" s="1181" t="s">
        <v>907</v>
      </c>
      <c r="P80" s="1199"/>
      <c r="Q80" s="1199"/>
      <c r="R80" s="1199"/>
      <c r="S80" s="1200"/>
      <c r="T80" s="728" t="str">
        <f>IF(ISBLANK(S183),"",S183)</f>
        <v/>
      </c>
      <c r="U80" s="739"/>
      <c r="V80" s="729"/>
      <c r="W80" s="1122" t="s">
        <v>908</v>
      </c>
      <c r="X80" s="1123"/>
      <c r="Y80" s="1123"/>
      <c r="Z80" s="1123"/>
      <c r="AA80" s="1124"/>
      <c r="AB80" s="728" t="str">
        <f>IF(ISBLANK(G186),"",G186)</f>
        <v/>
      </c>
      <c r="AC80" s="739"/>
      <c r="AD80" s="729"/>
      <c r="AE80" s="683" t="s">
        <v>909</v>
      </c>
      <c r="AF80" s="683"/>
      <c r="AG80" s="683"/>
      <c r="AH80" s="683"/>
      <c r="AI80" s="683"/>
      <c r="AJ80" s="683"/>
      <c r="AK80" s="683"/>
      <c r="AL80" s="683"/>
      <c r="AM80" s="683"/>
      <c r="AN80" s="626">
        <v>2509</v>
      </c>
      <c r="AO80" s="626"/>
      <c r="AP80" s="626"/>
      <c r="AQ80" s="626"/>
      <c r="AR80" s="626" t="str">
        <f>IF(ISBLANK(AC147),"",AC147)</f>
        <v/>
      </c>
      <c r="AS80" s="626"/>
      <c r="AT80" s="626"/>
      <c r="AU80" s="626"/>
      <c r="AV80" s="626" t="str">
        <f>IF(ISBLANK(AC148),"",AC148)</f>
        <v/>
      </c>
      <c r="AW80" s="626"/>
      <c r="AX80" s="626"/>
      <c r="AY80" s="626"/>
      <c r="AZ80" s="1099"/>
      <c r="BA80" s="1100"/>
      <c r="BB80" s="1100"/>
      <c r="BC80" s="1100"/>
      <c r="BD80" s="1100"/>
      <c r="BE80" s="1100"/>
      <c r="BF80" s="1100"/>
      <c r="BG80" s="1100"/>
      <c r="BH80" s="1101"/>
      <c r="BI80" s="91"/>
      <c r="BJ80" s="91"/>
      <c r="BK80" s="91"/>
    </row>
    <row r="81" spans="2:63" ht="17.100000000000001" customHeight="1">
      <c r="B81" s="91"/>
      <c r="C81" s="1170"/>
      <c r="D81" s="660"/>
      <c r="E81" s="832"/>
      <c r="F81" s="832"/>
      <c r="G81" s="832"/>
      <c r="H81" s="957"/>
      <c r="I81" s="1089"/>
      <c r="J81" s="1089"/>
      <c r="K81" s="1089"/>
      <c r="L81" s="1089"/>
      <c r="M81" s="1089"/>
      <c r="N81" s="1090"/>
      <c r="O81" s="1201"/>
      <c r="P81" s="1202"/>
      <c r="Q81" s="1202"/>
      <c r="R81" s="1202"/>
      <c r="S81" s="1203"/>
      <c r="T81" s="730"/>
      <c r="U81" s="989"/>
      <c r="V81" s="731"/>
      <c r="W81" s="1125"/>
      <c r="X81" s="1126"/>
      <c r="Y81" s="1126"/>
      <c r="Z81" s="1126"/>
      <c r="AA81" s="1127"/>
      <c r="AB81" s="730"/>
      <c r="AC81" s="989"/>
      <c r="AD81" s="731"/>
      <c r="AE81" s="683" t="s">
        <v>910</v>
      </c>
      <c r="AF81" s="683"/>
      <c r="AG81" s="683"/>
      <c r="AH81" s="683"/>
      <c r="AI81" s="683"/>
      <c r="AJ81" s="683"/>
      <c r="AK81" s="683"/>
      <c r="AL81" s="683"/>
      <c r="AM81" s="683"/>
      <c r="AN81" s="626">
        <v>2510</v>
      </c>
      <c r="AO81" s="626"/>
      <c r="AP81" s="626"/>
      <c r="AQ81" s="626"/>
      <c r="AR81" s="626" t="str">
        <f>IF(ISBLANK(AD147),"",AD147)</f>
        <v/>
      </c>
      <c r="AS81" s="626"/>
      <c r="AT81" s="626"/>
      <c r="AU81" s="626"/>
      <c r="AV81" s="626" t="str">
        <f>IF(ISBLANK(AD148),"",AD148)</f>
        <v/>
      </c>
      <c r="AW81" s="626"/>
      <c r="AX81" s="626"/>
      <c r="AY81" s="626"/>
      <c r="AZ81" s="1099"/>
      <c r="BA81" s="1100"/>
      <c r="BB81" s="1100"/>
      <c r="BC81" s="1100"/>
      <c r="BD81" s="1100"/>
      <c r="BE81" s="1100"/>
      <c r="BF81" s="1100"/>
      <c r="BG81" s="1100"/>
      <c r="BH81" s="1101"/>
      <c r="BI81" s="91"/>
      <c r="BJ81" s="91"/>
      <c r="BK81" s="91"/>
    </row>
    <row r="82" spans="2:63" ht="17.100000000000001" customHeight="1">
      <c r="B82" s="91"/>
      <c r="C82" s="1170"/>
      <c r="D82" s="660"/>
      <c r="E82" s="832"/>
      <c r="F82" s="832"/>
      <c r="G82" s="832"/>
      <c r="H82" s="957"/>
      <c r="I82" s="1089"/>
      <c r="J82" s="1089"/>
      <c r="K82" s="1089"/>
      <c r="L82" s="1089"/>
      <c r="M82" s="1089"/>
      <c r="N82" s="1090"/>
      <c r="O82" s="1193" t="s">
        <v>911</v>
      </c>
      <c r="P82" s="1194"/>
      <c r="Q82" s="1194"/>
      <c r="R82" s="1194"/>
      <c r="S82" s="1195"/>
      <c r="T82" s="728" t="str">
        <f>IF(ISBLANK(AE183),"",AE183)</f>
        <v/>
      </c>
      <c r="U82" s="739"/>
      <c r="V82" s="729"/>
      <c r="W82" s="1122" t="s">
        <v>912</v>
      </c>
      <c r="X82" s="1123"/>
      <c r="Y82" s="1123"/>
      <c r="Z82" s="1123"/>
      <c r="AA82" s="1124"/>
      <c r="AB82" s="728" t="str">
        <f>IF(ISBLANK(K186),"",K186)</f>
        <v/>
      </c>
      <c r="AC82" s="739"/>
      <c r="AD82" s="729"/>
      <c r="AE82" s="1105" t="s">
        <v>913</v>
      </c>
      <c r="AF82" s="960"/>
      <c r="AG82" s="960"/>
      <c r="AH82" s="960"/>
      <c r="AI82" s="960"/>
      <c r="AJ82" s="960"/>
      <c r="AK82" s="960"/>
      <c r="AL82" s="960"/>
      <c r="AM82" s="815"/>
      <c r="AN82" s="626">
        <v>2511</v>
      </c>
      <c r="AO82" s="626"/>
      <c r="AP82" s="626"/>
      <c r="AQ82" s="626"/>
      <c r="AR82" s="626" t="str">
        <f>IF(ISBLANK(AE147),"",AE147)</f>
        <v/>
      </c>
      <c r="AS82" s="626"/>
      <c r="AT82" s="626"/>
      <c r="AU82" s="626"/>
      <c r="AV82" s="626" t="str">
        <f>IF(ISBLANK(AE148),"",AE148)</f>
        <v/>
      </c>
      <c r="AW82" s="626"/>
      <c r="AX82" s="626"/>
      <c r="AY82" s="626"/>
      <c r="AZ82" s="1099"/>
      <c r="BA82" s="1100"/>
      <c r="BB82" s="1100"/>
      <c r="BC82" s="1100"/>
      <c r="BD82" s="1100"/>
      <c r="BE82" s="1100"/>
      <c r="BF82" s="1100"/>
      <c r="BG82" s="1100"/>
      <c r="BH82" s="1101"/>
      <c r="BI82" s="91"/>
      <c r="BJ82" s="91"/>
      <c r="BK82" s="91"/>
    </row>
    <row r="83" spans="2:63" ht="17.100000000000001" customHeight="1">
      <c r="B83" s="91"/>
      <c r="C83" s="1170"/>
      <c r="D83" s="660"/>
      <c r="E83" s="832"/>
      <c r="F83" s="832"/>
      <c r="G83" s="832"/>
      <c r="H83" s="957"/>
      <c r="I83" s="1089"/>
      <c r="J83" s="1089"/>
      <c r="K83" s="1089"/>
      <c r="L83" s="1089"/>
      <c r="M83" s="1089"/>
      <c r="N83" s="1090"/>
      <c r="O83" s="1196"/>
      <c r="P83" s="1197"/>
      <c r="Q83" s="1197"/>
      <c r="R83" s="1197"/>
      <c r="S83" s="1198"/>
      <c r="T83" s="730"/>
      <c r="U83" s="989"/>
      <c r="V83" s="731"/>
      <c r="W83" s="1125"/>
      <c r="X83" s="1126"/>
      <c r="Y83" s="1126"/>
      <c r="Z83" s="1126"/>
      <c r="AA83" s="1127"/>
      <c r="AB83" s="730"/>
      <c r="AC83" s="989"/>
      <c r="AD83" s="731"/>
      <c r="AE83" s="683" t="s">
        <v>505</v>
      </c>
      <c r="AF83" s="683"/>
      <c r="AG83" s="683"/>
      <c r="AH83" s="683"/>
      <c r="AI83" s="683"/>
      <c r="AJ83" s="683"/>
      <c r="AK83" s="683"/>
      <c r="AL83" s="683"/>
      <c r="AM83" s="683"/>
      <c r="AN83" s="626">
        <v>2512</v>
      </c>
      <c r="AO83" s="626"/>
      <c r="AP83" s="626"/>
      <c r="AQ83" s="626"/>
      <c r="AR83" s="626" t="str">
        <f>IF(ISBLANK(AF147),"",AF147)</f>
        <v/>
      </c>
      <c r="AS83" s="626"/>
      <c r="AT83" s="626"/>
      <c r="AU83" s="626"/>
      <c r="AV83" s="626" t="str">
        <f>IF(ISBLANK(AF148),"",AF148)</f>
        <v/>
      </c>
      <c r="AW83" s="626"/>
      <c r="AX83" s="626"/>
      <c r="AY83" s="626"/>
      <c r="AZ83" s="1099"/>
      <c r="BA83" s="1100"/>
      <c r="BB83" s="1100"/>
      <c r="BC83" s="1100"/>
      <c r="BD83" s="1100"/>
      <c r="BE83" s="1100"/>
      <c r="BF83" s="1100"/>
      <c r="BG83" s="1100"/>
      <c r="BH83" s="1101"/>
      <c r="BI83" s="91"/>
      <c r="BJ83" s="91"/>
      <c r="BK83" s="91"/>
    </row>
    <row r="84" spans="2:63" ht="17.100000000000001" customHeight="1">
      <c r="B84" s="91"/>
      <c r="C84" s="1170"/>
      <c r="D84" s="660"/>
      <c r="E84" s="832"/>
      <c r="F84" s="832"/>
      <c r="G84" s="832"/>
      <c r="H84" s="957"/>
      <c r="I84" s="1089"/>
      <c r="J84" s="1089"/>
      <c r="K84" s="1089"/>
      <c r="L84" s="1089"/>
      <c r="M84" s="1089"/>
      <c r="N84" s="1090"/>
      <c r="O84" s="1181" t="s">
        <v>914</v>
      </c>
      <c r="P84" s="1182"/>
      <c r="Q84" s="1182"/>
      <c r="R84" s="1182"/>
      <c r="S84" s="1183"/>
      <c r="T84" s="728" t="str">
        <f>IF(ISBLANK(AI183),"",AI183)</f>
        <v/>
      </c>
      <c r="U84" s="739"/>
      <c r="V84" s="729"/>
      <c r="W84" s="1122" t="s">
        <v>915</v>
      </c>
      <c r="X84" s="1123"/>
      <c r="Y84" s="1123"/>
      <c r="Z84" s="1123"/>
      <c r="AA84" s="1124"/>
      <c r="AB84" s="728" t="str">
        <f>IF(ISBLANK(S186),"",S186)</f>
        <v/>
      </c>
      <c r="AC84" s="739"/>
      <c r="AD84" s="729"/>
      <c r="AE84" s="1105" t="s">
        <v>916</v>
      </c>
      <c r="AF84" s="960"/>
      <c r="AG84" s="960"/>
      <c r="AH84" s="960"/>
      <c r="AI84" s="960"/>
      <c r="AJ84" s="960"/>
      <c r="AK84" s="960"/>
      <c r="AL84" s="960"/>
      <c r="AM84" s="815"/>
      <c r="AN84" s="626">
        <v>2513</v>
      </c>
      <c r="AO84" s="626"/>
      <c r="AP84" s="626"/>
      <c r="AQ84" s="626"/>
      <c r="AR84" s="626" t="str">
        <f>IF(ISBLANK(AG147),"",AG147)</f>
        <v/>
      </c>
      <c r="AS84" s="626"/>
      <c r="AT84" s="626"/>
      <c r="AU84" s="626"/>
      <c r="AV84" s="626" t="str">
        <f>IF(ISBLANK(AG148),"",AG148)</f>
        <v/>
      </c>
      <c r="AW84" s="626"/>
      <c r="AX84" s="626"/>
      <c r="AY84" s="626"/>
      <c r="AZ84" s="1099"/>
      <c r="BA84" s="1100"/>
      <c r="BB84" s="1100"/>
      <c r="BC84" s="1100"/>
      <c r="BD84" s="1100"/>
      <c r="BE84" s="1100"/>
      <c r="BF84" s="1100"/>
      <c r="BG84" s="1100"/>
      <c r="BH84" s="1101"/>
      <c r="BI84" s="91"/>
      <c r="BJ84" s="91"/>
      <c r="BK84" s="91"/>
    </row>
    <row r="85" spans="2:63" ht="17.100000000000001" customHeight="1">
      <c r="B85" s="91"/>
      <c r="C85" s="1170"/>
      <c r="D85" s="660"/>
      <c r="E85" s="832"/>
      <c r="F85" s="832"/>
      <c r="G85" s="832"/>
      <c r="H85" s="957"/>
      <c r="I85" s="1089"/>
      <c r="J85" s="1089"/>
      <c r="K85" s="1089"/>
      <c r="L85" s="1089"/>
      <c r="M85" s="1089"/>
      <c r="N85" s="1090"/>
      <c r="O85" s="1184"/>
      <c r="P85" s="1185"/>
      <c r="Q85" s="1185"/>
      <c r="R85" s="1185"/>
      <c r="S85" s="1186"/>
      <c r="T85" s="730"/>
      <c r="U85" s="989"/>
      <c r="V85" s="731"/>
      <c r="W85" s="1125"/>
      <c r="X85" s="1126"/>
      <c r="Y85" s="1126"/>
      <c r="Z85" s="1126"/>
      <c r="AA85" s="1127"/>
      <c r="AB85" s="730"/>
      <c r="AC85" s="989"/>
      <c r="AD85" s="731"/>
      <c r="AE85" s="683" t="s">
        <v>917</v>
      </c>
      <c r="AF85" s="683"/>
      <c r="AG85" s="683"/>
      <c r="AH85" s="683"/>
      <c r="AI85" s="683"/>
      <c r="AJ85" s="683"/>
      <c r="AK85" s="683"/>
      <c r="AL85" s="683"/>
      <c r="AM85" s="683"/>
      <c r="AN85" s="626">
        <v>2514</v>
      </c>
      <c r="AO85" s="626"/>
      <c r="AP85" s="626"/>
      <c r="AQ85" s="626"/>
      <c r="AR85" s="626" t="str">
        <f>IF(ISBLANK(AH147),"",AH147)</f>
        <v/>
      </c>
      <c r="AS85" s="626"/>
      <c r="AT85" s="626"/>
      <c r="AU85" s="626"/>
      <c r="AV85" s="626" t="str">
        <f>IF(ISBLANK(AH148),"",AH148)</f>
        <v/>
      </c>
      <c r="AW85" s="626"/>
      <c r="AX85" s="626"/>
      <c r="AY85" s="626"/>
      <c r="AZ85" s="1099"/>
      <c r="BA85" s="1100"/>
      <c r="BB85" s="1100"/>
      <c r="BC85" s="1100"/>
      <c r="BD85" s="1100"/>
      <c r="BE85" s="1100"/>
      <c r="BF85" s="1100"/>
      <c r="BG85" s="1100"/>
      <c r="BH85" s="1101"/>
      <c r="BI85" s="91"/>
      <c r="BJ85" s="91"/>
      <c r="BK85" s="91"/>
    </row>
    <row r="86" spans="2:63" ht="17.100000000000001" customHeight="1">
      <c r="B86" s="91"/>
      <c r="C86" s="1170"/>
      <c r="D86" s="660"/>
      <c r="E86" s="832"/>
      <c r="F86" s="832"/>
      <c r="G86" s="832"/>
      <c r="H86" s="957"/>
      <c r="I86" s="1089"/>
      <c r="J86" s="1089"/>
      <c r="K86" s="1089"/>
      <c r="L86" s="1089"/>
      <c r="M86" s="1089"/>
      <c r="N86" s="1090"/>
      <c r="O86" s="1181" t="s">
        <v>918</v>
      </c>
      <c r="P86" s="1182"/>
      <c r="Q86" s="1182"/>
      <c r="R86" s="1182"/>
      <c r="S86" s="1183"/>
      <c r="T86" s="728" t="str">
        <f>IF(ISBLANK(AM183),"",AM183)</f>
        <v/>
      </c>
      <c r="U86" s="739"/>
      <c r="V86" s="729"/>
      <c r="W86" s="1122" t="s">
        <v>919</v>
      </c>
      <c r="X86" s="1123"/>
      <c r="Y86" s="1123"/>
      <c r="Z86" s="1123"/>
      <c r="AA86" s="1124"/>
      <c r="AB86" s="728" t="str">
        <f>IF(ISBLANK(O186),"",O186)</f>
        <v/>
      </c>
      <c r="AC86" s="739"/>
      <c r="AD86" s="729"/>
      <c r="AE86" s="683" t="s">
        <v>920</v>
      </c>
      <c r="AF86" s="683"/>
      <c r="AG86" s="683"/>
      <c r="AH86" s="683"/>
      <c r="AI86" s="683"/>
      <c r="AJ86" s="683"/>
      <c r="AK86" s="683"/>
      <c r="AL86" s="683"/>
      <c r="AM86" s="683"/>
      <c r="AN86" s="626">
        <v>2515</v>
      </c>
      <c r="AO86" s="626"/>
      <c r="AP86" s="626"/>
      <c r="AQ86" s="626"/>
      <c r="AR86" s="626" t="str">
        <f>IF(ISBLANK(AI147),"",AI147)</f>
        <v/>
      </c>
      <c r="AS86" s="626"/>
      <c r="AT86" s="626"/>
      <c r="AU86" s="626"/>
      <c r="AV86" s="626" t="str">
        <f>IF(ISBLANK(AI148),"",AI148)</f>
        <v/>
      </c>
      <c r="AW86" s="626"/>
      <c r="AX86" s="626"/>
      <c r="AY86" s="626"/>
      <c r="AZ86" s="1099"/>
      <c r="BA86" s="1100"/>
      <c r="BB86" s="1100"/>
      <c r="BC86" s="1100"/>
      <c r="BD86" s="1100"/>
      <c r="BE86" s="1100"/>
      <c r="BF86" s="1100"/>
      <c r="BG86" s="1100"/>
      <c r="BH86" s="1101"/>
      <c r="BI86" s="91"/>
      <c r="BJ86" s="91"/>
      <c r="BK86" s="91"/>
    </row>
    <row r="87" spans="2:63" ht="17.100000000000001" customHeight="1">
      <c r="B87" s="91"/>
      <c r="C87" s="1170"/>
      <c r="D87" s="660"/>
      <c r="E87" s="832"/>
      <c r="F87" s="832"/>
      <c r="G87" s="832"/>
      <c r="H87" s="957"/>
      <c r="I87" s="1089"/>
      <c r="J87" s="1089"/>
      <c r="K87" s="1089"/>
      <c r="L87" s="1089"/>
      <c r="M87" s="1089"/>
      <c r="N87" s="1090"/>
      <c r="O87" s="1184"/>
      <c r="P87" s="1185"/>
      <c r="Q87" s="1185"/>
      <c r="R87" s="1185"/>
      <c r="S87" s="1186"/>
      <c r="T87" s="730"/>
      <c r="U87" s="989"/>
      <c r="V87" s="731"/>
      <c r="W87" s="1125"/>
      <c r="X87" s="1126"/>
      <c r="Y87" s="1126"/>
      <c r="Z87" s="1126"/>
      <c r="AA87" s="1127"/>
      <c r="AB87" s="730"/>
      <c r="AC87" s="989"/>
      <c r="AD87" s="731"/>
      <c r="AE87" s="1190" t="s">
        <v>921</v>
      </c>
      <c r="AF87" s="1191"/>
      <c r="AG87" s="1191"/>
      <c r="AH87" s="1191"/>
      <c r="AI87" s="1191"/>
      <c r="AJ87" s="1191"/>
      <c r="AK87" s="1191"/>
      <c r="AL87" s="1191"/>
      <c r="AM87" s="1192"/>
      <c r="AN87" s="626">
        <v>2516</v>
      </c>
      <c r="AO87" s="626"/>
      <c r="AP87" s="626"/>
      <c r="AQ87" s="626"/>
      <c r="AR87" s="626" t="str">
        <f>IF(ISBLANK(AJ147),"",AJ147)</f>
        <v/>
      </c>
      <c r="AS87" s="626"/>
      <c r="AT87" s="626"/>
      <c r="AU87" s="626"/>
      <c r="AV87" s="626" t="str">
        <f>IF(ISBLANK(AJ148),"",AJ148)</f>
        <v/>
      </c>
      <c r="AW87" s="626"/>
      <c r="AX87" s="626"/>
      <c r="AY87" s="626"/>
      <c r="AZ87" s="1099"/>
      <c r="BA87" s="1100"/>
      <c r="BB87" s="1100"/>
      <c r="BC87" s="1100"/>
      <c r="BD87" s="1100"/>
      <c r="BE87" s="1100"/>
      <c r="BF87" s="1100"/>
      <c r="BG87" s="1100"/>
      <c r="BH87" s="1101"/>
      <c r="BI87" s="91"/>
      <c r="BJ87" s="91"/>
      <c r="BK87" s="91"/>
    </row>
    <row r="88" spans="2:63" ht="17.100000000000001" customHeight="1">
      <c r="B88" s="91"/>
      <c r="C88" s="1170"/>
      <c r="D88" s="660"/>
      <c r="E88" s="832"/>
      <c r="F88" s="832"/>
      <c r="G88" s="832"/>
      <c r="H88" s="957"/>
      <c r="I88" s="1089"/>
      <c r="J88" s="1089"/>
      <c r="K88" s="1089"/>
      <c r="L88" s="1089"/>
      <c r="M88" s="1089"/>
      <c r="N88" s="1090"/>
      <c r="O88" s="1175" t="s">
        <v>676</v>
      </c>
      <c r="P88" s="1176"/>
      <c r="Q88" s="1176"/>
      <c r="R88" s="1176"/>
      <c r="S88" s="1177"/>
      <c r="T88" s="728" t="str">
        <f>IF(ISBLANK(AQ183),"",AQ183)</f>
        <v/>
      </c>
      <c r="U88" s="739"/>
      <c r="V88" s="729"/>
      <c r="W88" s="1122" t="str">
        <f>AI185</f>
        <v>（その他）</v>
      </c>
      <c r="X88" s="1123"/>
      <c r="Y88" s="1123"/>
      <c r="Z88" s="1123"/>
      <c r="AA88" s="1124"/>
      <c r="AB88" s="728" t="str">
        <f>IF(ISBLANK(AI186),"",AI186)</f>
        <v/>
      </c>
      <c r="AC88" s="739"/>
      <c r="AD88" s="729"/>
      <c r="AE88" s="1105" t="s">
        <v>922</v>
      </c>
      <c r="AF88" s="960"/>
      <c r="AG88" s="960"/>
      <c r="AH88" s="960"/>
      <c r="AI88" s="960"/>
      <c r="AJ88" s="960"/>
      <c r="AK88" s="960"/>
      <c r="AL88" s="960"/>
      <c r="AM88" s="815"/>
      <c r="AN88" s="626">
        <v>2517</v>
      </c>
      <c r="AO88" s="626"/>
      <c r="AP88" s="626"/>
      <c r="AQ88" s="626"/>
      <c r="AR88" s="626" t="str">
        <f>IF(ISBLANK(AK147),"",AK147)</f>
        <v>　</v>
      </c>
      <c r="AS88" s="626"/>
      <c r="AT88" s="626"/>
      <c r="AU88" s="626"/>
      <c r="AV88" s="626" t="str">
        <f>IF(ISBLANK(AK148),"",AK148)</f>
        <v/>
      </c>
      <c r="AW88" s="626"/>
      <c r="AX88" s="626"/>
      <c r="AY88" s="626"/>
      <c r="AZ88" s="1099"/>
      <c r="BA88" s="1100"/>
      <c r="BB88" s="1100"/>
      <c r="BC88" s="1100"/>
      <c r="BD88" s="1100"/>
      <c r="BE88" s="1100"/>
      <c r="BF88" s="1100"/>
      <c r="BG88" s="1100"/>
      <c r="BH88" s="1101"/>
      <c r="BI88" s="91"/>
      <c r="BJ88" s="91"/>
      <c r="BK88" s="91"/>
    </row>
    <row r="89" spans="2:63" ht="17.100000000000001" customHeight="1">
      <c r="B89" s="91"/>
      <c r="C89" s="1170"/>
      <c r="D89" s="660"/>
      <c r="E89" s="832"/>
      <c r="F89" s="832"/>
      <c r="G89" s="832"/>
      <c r="H89" s="957"/>
      <c r="I89" s="1089"/>
      <c r="J89" s="1089"/>
      <c r="K89" s="1089"/>
      <c r="L89" s="1089"/>
      <c r="M89" s="1089"/>
      <c r="N89" s="1090"/>
      <c r="O89" s="1178" t="s">
        <v>923</v>
      </c>
      <c r="P89" s="1179"/>
      <c r="Q89" s="1179"/>
      <c r="R89" s="1179"/>
      <c r="S89" s="1180"/>
      <c r="T89" s="730"/>
      <c r="U89" s="989"/>
      <c r="V89" s="731"/>
      <c r="W89" s="1125"/>
      <c r="X89" s="1126"/>
      <c r="Y89" s="1126"/>
      <c r="Z89" s="1126"/>
      <c r="AA89" s="1127"/>
      <c r="AB89" s="730"/>
      <c r="AC89" s="989"/>
      <c r="AD89" s="731"/>
      <c r="AE89" s="768" t="s">
        <v>924</v>
      </c>
      <c r="AF89" s="1204"/>
      <c r="AG89" s="1204"/>
      <c r="AH89" s="1204"/>
      <c r="AI89" s="1204"/>
      <c r="AJ89" s="1204"/>
      <c r="AK89" s="1204"/>
      <c r="AL89" s="1204"/>
      <c r="AM89" s="769"/>
      <c r="AN89" s="626">
        <v>2518</v>
      </c>
      <c r="AO89" s="626"/>
      <c r="AP89" s="626"/>
      <c r="AQ89" s="626"/>
      <c r="AR89" s="626" t="str">
        <f>IF(ISBLANK(AL147),"",AL147)</f>
        <v/>
      </c>
      <c r="AS89" s="626"/>
      <c r="AT89" s="626"/>
      <c r="AU89" s="626"/>
      <c r="AV89" s="626" t="str">
        <f>IF(ISBLANK(AL148),"",AL148)</f>
        <v/>
      </c>
      <c r="AW89" s="626"/>
      <c r="AX89" s="626"/>
      <c r="AY89" s="626"/>
      <c r="AZ89" s="1099"/>
      <c r="BA89" s="1100"/>
      <c r="BB89" s="1100"/>
      <c r="BC89" s="1100"/>
      <c r="BD89" s="1100"/>
      <c r="BE89" s="1100"/>
      <c r="BF89" s="1100"/>
      <c r="BG89" s="1100"/>
      <c r="BH89" s="1101"/>
      <c r="BI89" s="91"/>
      <c r="BJ89" s="91"/>
      <c r="BK89" s="91"/>
    </row>
    <row r="90" spans="2:63" ht="17.100000000000001" customHeight="1">
      <c r="B90" s="91"/>
      <c r="C90" s="1170"/>
      <c r="D90" s="660"/>
      <c r="E90" s="832"/>
      <c r="F90" s="832"/>
      <c r="G90" s="832"/>
      <c r="H90" s="957"/>
      <c r="I90" s="1089"/>
      <c r="J90" s="1089"/>
      <c r="K90" s="1089"/>
      <c r="L90" s="1089"/>
      <c r="M90" s="1089"/>
      <c r="N90" s="1090"/>
      <c r="O90" s="1193" t="s">
        <v>925</v>
      </c>
      <c r="P90" s="1194"/>
      <c r="Q90" s="1194"/>
      <c r="R90" s="1194"/>
      <c r="S90" s="1195"/>
      <c r="T90" s="728" t="str">
        <f>IF(ISBLANK(W183),"",W183)</f>
        <v/>
      </c>
      <c r="U90" s="739"/>
      <c r="V90" s="729"/>
      <c r="W90" s="1122" t="str">
        <f>AM185</f>
        <v>（その他）</v>
      </c>
      <c r="X90" s="1123"/>
      <c r="Y90" s="1123"/>
      <c r="Z90" s="1123"/>
      <c r="AA90" s="1124"/>
      <c r="AB90" s="728" t="str">
        <f>IF(ISBLANK(AM186),"",AM186)</f>
        <v/>
      </c>
      <c r="AC90" s="739"/>
      <c r="AD90" s="729"/>
      <c r="AE90" s="683" t="s">
        <v>926</v>
      </c>
      <c r="AF90" s="683"/>
      <c r="AG90" s="683"/>
      <c r="AH90" s="683"/>
      <c r="AI90" s="683"/>
      <c r="AJ90" s="683"/>
      <c r="AK90" s="683"/>
      <c r="AL90" s="683"/>
      <c r="AM90" s="683"/>
      <c r="AN90" s="626">
        <v>2519</v>
      </c>
      <c r="AO90" s="626"/>
      <c r="AP90" s="626"/>
      <c r="AQ90" s="626"/>
      <c r="AR90" s="626" t="str">
        <f>IF(ISBLANK(AM147),"",AM147)</f>
        <v/>
      </c>
      <c r="AS90" s="626"/>
      <c r="AT90" s="626"/>
      <c r="AU90" s="626"/>
      <c r="AV90" s="626" t="str">
        <f>IF(ISBLANK(AM148),"",AM148)</f>
        <v/>
      </c>
      <c r="AW90" s="626"/>
      <c r="AX90" s="626"/>
      <c r="AY90" s="626"/>
      <c r="AZ90" s="1099"/>
      <c r="BA90" s="1100"/>
      <c r="BB90" s="1100"/>
      <c r="BC90" s="1100"/>
      <c r="BD90" s="1100"/>
      <c r="BE90" s="1100"/>
      <c r="BF90" s="1100"/>
      <c r="BG90" s="1100"/>
      <c r="BH90" s="1101"/>
      <c r="BI90" s="91"/>
      <c r="BJ90" s="91"/>
      <c r="BK90" s="91"/>
    </row>
    <row r="91" spans="2:63" ht="17.100000000000001" customHeight="1">
      <c r="B91" s="91"/>
      <c r="C91" s="1170"/>
      <c r="D91" s="660"/>
      <c r="E91" s="832"/>
      <c r="F91" s="832"/>
      <c r="G91" s="832"/>
      <c r="H91" s="957"/>
      <c r="I91" s="1089"/>
      <c r="J91" s="1089"/>
      <c r="K91" s="1089"/>
      <c r="L91" s="1089"/>
      <c r="M91" s="1089"/>
      <c r="N91" s="1090"/>
      <c r="O91" s="1196"/>
      <c r="P91" s="1197"/>
      <c r="Q91" s="1197"/>
      <c r="R91" s="1197"/>
      <c r="S91" s="1198"/>
      <c r="T91" s="730"/>
      <c r="U91" s="989"/>
      <c r="V91" s="731"/>
      <c r="W91" s="1125"/>
      <c r="X91" s="1126"/>
      <c r="Y91" s="1126"/>
      <c r="Z91" s="1126"/>
      <c r="AA91" s="1127"/>
      <c r="AB91" s="730"/>
      <c r="AC91" s="989"/>
      <c r="AD91" s="731"/>
      <c r="AE91" s="683" t="s">
        <v>695</v>
      </c>
      <c r="AF91" s="683"/>
      <c r="AG91" s="683"/>
      <c r="AH91" s="683"/>
      <c r="AI91" s="683"/>
      <c r="AJ91" s="683"/>
      <c r="AK91" s="683"/>
      <c r="AL91" s="683"/>
      <c r="AM91" s="683"/>
      <c r="AN91" s="626">
        <v>2520</v>
      </c>
      <c r="AO91" s="626"/>
      <c r="AP91" s="626"/>
      <c r="AQ91" s="626"/>
      <c r="AR91" s="626" t="str">
        <f>IF(ISBLANK(AN147),"",AN147)</f>
        <v/>
      </c>
      <c r="AS91" s="626"/>
      <c r="AT91" s="626"/>
      <c r="AU91" s="626"/>
      <c r="AV91" s="626" t="str">
        <f>IF(ISBLANK(AN148),"",AN148)</f>
        <v/>
      </c>
      <c r="AW91" s="626"/>
      <c r="AX91" s="626"/>
      <c r="AY91" s="626"/>
      <c r="AZ91" s="1099"/>
      <c r="BA91" s="1100"/>
      <c r="BB91" s="1100"/>
      <c r="BC91" s="1100"/>
      <c r="BD91" s="1100"/>
      <c r="BE91" s="1100"/>
      <c r="BF91" s="1100"/>
      <c r="BG91" s="1100"/>
      <c r="BH91" s="1101"/>
      <c r="BI91" s="91"/>
      <c r="BJ91" s="91"/>
      <c r="BK91" s="91"/>
    </row>
    <row r="92" spans="2:63" ht="17.100000000000001" customHeight="1">
      <c r="B92" s="91"/>
      <c r="C92" s="1170"/>
      <c r="D92" s="660"/>
      <c r="E92" s="832"/>
      <c r="F92" s="832"/>
      <c r="G92" s="832"/>
      <c r="H92" s="957"/>
      <c r="I92" s="1089"/>
      <c r="J92" s="1089"/>
      <c r="K92" s="1089"/>
      <c r="L92" s="1089"/>
      <c r="M92" s="1089"/>
      <c r="N92" s="1090"/>
      <c r="O92" s="1193" t="s">
        <v>927</v>
      </c>
      <c r="P92" s="1194"/>
      <c r="Q92" s="1194"/>
      <c r="R92" s="1194"/>
      <c r="S92" s="1195"/>
      <c r="T92" s="728" t="str">
        <f>IF(ISBLANK(AA183),"",AA183)</f>
        <v/>
      </c>
      <c r="U92" s="739"/>
      <c r="V92" s="729"/>
      <c r="W92" s="1122" t="str">
        <f>AQ185</f>
        <v>（その他）</v>
      </c>
      <c r="X92" s="1123"/>
      <c r="Y92" s="1123"/>
      <c r="Z92" s="1123"/>
      <c r="AA92" s="1124"/>
      <c r="AB92" s="728" t="str">
        <f>IF(ISBLANK(AQ186),"",AQ186)</f>
        <v/>
      </c>
      <c r="AC92" s="739"/>
      <c r="AD92" s="729"/>
      <c r="AE92" s="683" t="s">
        <v>928</v>
      </c>
      <c r="AF92" s="683"/>
      <c r="AG92" s="683"/>
      <c r="AH92" s="683"/>
      <c r="AI92" s="683"/>
      <c r="AJ92" s="683"/>
      <c r="AK92" s="683"/>
      <c r="AL92" s="683"/>
      <c r="AM92" s="683"/>
      <c r="AN92" s="626">
        <v>2521</v>
      </c>
      <c r="AO92" s="626"/>
      <c r="AP92" s="626"/>
      <c r="AQ92" s="626"/>
      <c r="AR92" s="626" t="str">
        <f>IF(ISBLANK(AO147),"",AO147)</f>
        <v/>
      </c>
      <c r="AS92" s="626"/>
      <c r="AT92" s="626"/>
      <c r="AU92" s="626"/>
      <c r="AV92" s="626" t="str">
        <f>IF(ISBLANK(AO148),"",AO148)</f>
        <v/>
      </c>
      <c r="AW92" s="626"/>
      <c r="AX92" s="626"/>
      <c r="AY92" s="626"/>
      <c r="AZ92" s="1099"/>
      <c r="BA92" s="1100"/>
      <c r="BB92" s="1100"/>
      <c r="BC92" s="1100"/>
      <c r="BD92" s="1100"/>
      <c r="BE92" s="1100"/>
      <c r="BF92" s="1100"/>
      <c r="BG92" s="1100"/>
      <c r="BH92" s="1101"/>
      <c r="BI92" s="91"/>
      <c r="BJ92" s="91"/>
      <c r="BK92" s="91"/>
    </row>
    <row r="93" spans="2:63" ht="17.100000000000001" customHeight="1">
      <c r="B93" s="91"/>
      <c r="C93" s="1170"/>
      <c r="D93" s="660"/>
      <c r="E93" s="832"/>
      <c r="F93" s="832"/>
      <c r="G93" s="832"/>
      <c r="H93" s="957"/>
      <c r="I93" s="1089"/>
      <c r="J93" s="1089"/>
      <c r="K93" s="1089"/>
      <c r="L93" s="1089"/>
      <c r="M93" s="1089"/>
      <c r="N93" s="1090"/>
      <c r="O93" s="1196"/>
      <c r="P93" s="1197"/>
      <c r="Q93" s="1197"/>
      <c r="R93" s="1197"/>
      <c r="S93" s="1198"/>
      <c r="T93" s="730"/>
      <c r="U93" s="989"/>
      <c r="V93" s="731"/>
      <c r="W93" s="1125"/>
      <c r="X93" s="1126"/>
      <c r="Y93" s="1126"/>
      <c r="Z93" s="1126"/>
      <c r="AA93" s="1127"/>
      <c r="AB93" s="730"/>
      <c r="AC93" s="989"/>
      <c r="AD93" s="731"/>
      <c r="AE93" s="683" t="s">
        <v>929</v>
      </c>
      <c r="AF93" s="683"/>
      <c r="AG93" s="683"/>
      <c r="AH93" s="683"/>
      <c r="AI93" s="683"/>
      <c r="AJ93" s="683"/>
      <c r="AK93" s="683"/>
      <c r="AL93" s="683"/>
      <c r="AM93" s="683"/>
      <c r="AN93" s="626">
        <v>2522</v>
      </c>
      <c r="AO93" s="626"/>
      <c r="AP93" s="626"/>
      <c r="AQ93" s="626"/>
      <c r="AR93" s="1163"/>
      <c r="AS93" s="1205"/>
      <c r="AT93" s="1205"/>
      <c r="AU93" s="1206"/>
      <c r="AV93" s="626" t="str">
        <f>IF(ISBLANK(AP148),"",AP148)</f>
        <v/>
      </c>
      <c r="AW93" s="626"/>
      <c r="AX93" s="626"/>
      <c r="AY93" s="626"/>
      <c r="AZ93" s="1099"/>
      <c r="BA93" s="1100"/>
      <c r="BB93" s="1100"/>
      <c r="BC93" s="1100"/>
      <c r="BD93" s="1100"/>
      <c r="BE93" s="1100"/>
      <c r="BF93" s="1100"/>
      <c r="BG93" s="1100"/>
      <c r="BH93" s="1101"/>
      <c r="BI93" s="91"/>
      <c r="BJ93" s="91"/>
      <c r="BK93" s="91"/>
    </row>
    <row r="94" spans="2:63" ht="17.100000000000001" customHeight="1">
      <c r="B94" s="91"/>
      <c r="C94" s="1170"/>
      <c r="D94" s="660"/>
      <c r="E94" s="832"/>
      <c r="F94" s="832"/>
      <c r="G94" s="832"/>
      <c r="H94" s="957"/>
      <c r="I94" s="1089"/>
      <c r="J94" s="1089"/>
      <c r="K94" s="1089"/>
      <c r="L94" s="1089"/>
      <c r="M94" s="1089"/>
      <c r="N94" s="1090"/>
      <c r="O94" s="1181" t="str">
        <f>AU182</f>
        <v>地質調査</v>
      </c>
      <c r="P94" s="1182"/>
      <c r="Q94" s="1182"/>
      <c r="R94" s="1182"/>
      <c r="S94" s="1183"/>
      <c r="T94" s="728" t="str">
        <f>IF(ISBLANK(AU183),"",AU183)</f>
        <v/>
      </c>
      <c r="U94" s="739"/>
      <c r="V94" s="729"/>
      <c r="W94" s="1122" t="str">
        <f>AU185</f>
        <v>（その他）</v>
      </c>
      <c r="X94" s="1123"/>
      <c r="Y94" s="1123"/>
      <c r="Z94" s="1123"/>
      <c r="AA94" s="1124"/>
      <c r="AB94" s="728" t="str">
        <f>IF(ISBLANK(AU186),"",AU186)</f>
        <v/>
      </c>
      <c r="AC94" s="739"/>
      <c r="AD94" s="729"/>
      <c r="AE94" s="683" t="s">
        <v>930</v>
      </c>
      <c r="AF94" s="683"/>
      <c r="AG94" s="683"/>
      <c r="AH94" s="683"/>
      <c r="AI94" s="683"/>
      <c r="AJ94" s="683"/>
      <c r="AK94" s="683"/>
      <c r="AL94" s="683"/>
      <c r="AM94" s="683"/>
      <c r="AN94" s="626">
        <v>2523</v>
      </c>
      <c r="AO94" s="626"/>
      <c r="AP94" s="626"/>
      <c r="AQ94" s="626"/>
      <c r="AR94" s="1207"/>
      <c r="AS94" s="1208"/>
      <c r="AT94" s="1208"/>
      <c r="AU94" s="1209"/>
      <c r="AV94" s="626" t="str">
        <f>IF(ISBLANK(AQ148),"",AQ148)</f>
        <v/>
      </c>
      <c r="AW94" s="626"/>
      <c r="AX94" s="626"/>
      <c r="AY94" s="626"/>
      <c r="AZ94" s="1099"/>
      <c r="BA94" s="1100"/>
      <c r="BB94" s="1100"/>
      <c r="BC94" s="1100"/>
      <c r="BD94" s="1100"/>
      <c r="BE94" s="1100"/>
      <c r="BF94" s="1100"/>
      <c r="BG94" s="1100"/>
      <c r="BH94" s="1101"/>
      <c r="BI94" s="91"/>
      <c r="BJ94" s="91"/>
      <c r="BK94" s="91"/>
    </row>
    <row r="95" spans="2:63" ht="17.100000000000001" customHeight="1">
      <c r="B95" s="91"/>
      <c r="C95" s="1170"/>
      <c r="D95" s="660"/>
      <c r="E95" s="832"/>
      <c r="F95" s="832"/>
      <c r="G95" s="832"/>
      <c r="H95" s="957"/>
      <c r="I95" s="1089"/>
      <c r="J95" s="1089"/>
      <c r="K95" s="1089"/>
      <c r="L95" s="1089"/>
      <c r="M95" s="1089"/>
      <c r="N95" s="1090"/>
      <c r="O95" s="1184"/>
      <c r="P95" s="1185"/>
      <c r="Q95" s="1185"/>
      <c r="R95" s="1185"/>
      <c r="S95" s="1186"/>
      <c r="T95" s="730"/>
      <c r="U95" s="989"/>
      <c r="V95" s="731"/>
      <c r="W95" s="1125"/>
      <c r="X95" s="1126"/>
      <c r="Y95" s="1126"/>
      <c r="Z95" s="1126"/>
      <c r="AA95" s="1127"/>
      <c r="AB95" s="730"/>
      <c r="AC95" s="989"/>
      <c r="AD95" s="731"/>
      <c r="AE95" s="683" t="s">
        <v>931</v>
      </c>
      <c r="AF95" s="683"/>
      <c r="AG95" s="683"/>
      <c r="AH95" s="683"/>
      <c r="AI95" s="683"/>
      <c r="AJ95" s="683"/>
      <c r="AK95" s="683"/>
      <c r="AL95" s="683"/>
      <c r="AM95" s="683"/>
      <c r="AN95" s="626">
        <v>2524</v>
      </c>
      <c r="AO95" s="626"/>
      <c r="AP95" s="626"/>
      <c r="AQ95" s="626"/>
      <c r="AR95" s="1207"/>
      <c r="AS95" s="1208"/>
      <c r="AT95" s="1208"/>
      <c r="AU95" s="1209"/>
      <c r="AV95" s="626" t="str">
        <f>IF(ISBLANK(AR148),"",AR148)</f>
        <v/>
      </c>
      <c r="AW95" s="626"/>
      <c r="AX95" s="626"/>
      <c r="AY95" s="626"/>
      <c r="AZ95" s="1099"/>
      <c r="BA95" s="1100"/>
      <c r="BB95" s="1100"/>
      <c r="BC95" s="1100"/>
      <c r="BD95" s="1100"/>
      <c r="BE95" s="1100"/>
      <c r="BF95" s="1100"/>
      <c r="BG95" s="1100"/>
      <c r="BH95" s="1101"/>
      <c r="BI95" s="91"/>
      <c r="BJ95" s="91"/>
      <c r="BK95" s="91"/>
    </row>
    <row r="96" spans="2:63" ht="17.100000000000001" customHeight="1">
      <c r="B96" s="91"/>
      <c r="C96" s="1170"/>
      <c r="D96" s="660"/>
      <c r="E96" s="832"/>
      <c r="F96" s="832"/>
      <c r="G96" s="832"/>
      <c r="H96" s="957"/>
      <c r="I96" s="1089"/>
      <c r="J96" s="1089"/>
      <c r="K96" s="1089"/>
      <c r="L96" s="1089"/>
      <c r="M96" s="1089"/>
      <c r="N96" s="1090"/>
      <c r="O96" s="1181" t="str">
        <f>AY182</f>
        <v>（その他）</v>
      </c>
      <c r="P96" s="1182"/>
      <c r="Q96" s="1182"/>
      <c r="R96" s="1182"/>
      <c r="S96" s="1183"/>
      <c r="T96" s="728" t="str">
        <f>IF(ISBLANK(AY183),"",AY183)</f>
        <v/>
      </c>
      <c r="U96" s="739"/>
      <c r="V96" s="729"/>
      <c r="W96" s="1122"/>
      <c r="X96" s="1123"/>
      <c r="Y96" s="1123"/>
      <c r="Z96" s="1123"/>
      <c r="AA96" s="1124"/>
      <c r="AB96" s="728"/>
      <c r="AC96" s="739"/>
      <c r="AD96" s="729"/>
      <c r="AE96" s="683" t="s">
        <v>932</v>
      </c>
      <c r="AF96" s="683"/>
      <c r="AG96" s="683"/>
      <c r="AH96" s="683"/>
      <c r="AI96" s="683"/>
      <c r="AJ96" s="683"/>
      <c r="AK96" s="683"/>
      <c r="AL96" s="683"/>
      <c r="AM96" s="683"/>
      <c r="AN96" s="626">
        <v>2525</v>
      </c>
      <c r="AO96" s="626"/>
      <c r="AP96" s="626"/>
      <c r="AQ96" s="626"/>
      <c r="AR96" s="1207"/>
      <c r="AS96" s="1208"/>
      <c r="AT96" s="1208"/>
      <c r="AU96" s="1209"/>
      <c r="AV96" s="626" t="str">
        <f>IF(ISBLANK(AS148),"",AS148)</f>
        <v/>
      </c>
      <c r="AW96" s="626"/>
      <c r="AX96" s="626"/>
      <c r="AY96" s="626"/>
      <c r="AZ96" s="1099"/>
      <c r="BA96" s="1100"/>
      <c r="BB96" s="1100"/>
      <c r="BC96" s="1100"/>
      <c r="BD96" s="1100"/>
      <c r="BE96" s="1100"/>
      <c r="BF96" s="1100"/>
      <c r="BG96" s="1100"/>
      <c r="BH96" s="1101"/>
      <c r="BI96" s="91"/>
      <c r="BJ96" s="91"/>
      <c r="BK96" s="91"/>
    </row>
    <row r="97" spans="2:63" ht="17.100000000000001" customHeight="1">
      <c r="B97" s="91"/>
      <c r="C97" s="1170"/>
      <c r="D97" s="660"/>
      <c r="E97" s="832"/>
      <c r="F97" s="832"/>
      <c r="G97" s="832"/>
      <c r="H97" s="957"/>
      <c r="I97" s="1089"/>
      <c r="J97" s="1089"/>
      <c r="K97" s="1089"/>
      <c r="L97" s="1089"/>
      <c r="M97" s="1089"/>
      <c r="N97" s="1090"/>
      <c r="O97" s="1184"/>
      <c r="P97" s="1185"/>
      <c r="Q97" s="1185"/>
      <c r="R97" s="1185"/>
      <c r="S97" s="1186"/>
      <c r="T97" s="730"/>
      <c r="U97" s="989"/>
      <c r="V97" s="731"/>
      <c r="W97" s="1125"/>
      <c r="X97" s="1126"/>
      <c r="Y97" s="1126"/>
      <c r="Z97" s="1126"/>
      <c r="AA97" s="1127"/>
      <c r="AB97" s="730"/>
      <c r="AC97" s="989"/>
      <c r="AD97" s="731"/>
      <c r="AE97" s="683" t="s">
        <v>933</v>
      </c>
      <c r="AF97" s="683"/>
      <c r="AG97" s="683"/>
      <c r="AH97" s="683"/>
      <c r="AI97" s="683"/>
      <c r="AJ97" s="683"/>
      <c r="AK97" s="683"/>
      <c r="AL97" s="683"/>
      <c r="AM97" s="683"/>
      <c r="AN97" s="626">
        <v>2526</v>
      </c>
      <c r="AO97" s="626"/>
      <c r="AP97" s="626"/>
      <c r="AQ97" s="626"/>
      <c r="AR97" s="1207"/>
      <c r="AS97" s="1208"/>
      <c r="AT97" s="1208"/>
      <c r="AU97" s="1209"/>
      <c r="AV97" s="626" t="str">
        <f>IF(ISBLANK(AT148),"",AT148)</f>
        <v/>
      </c>
      <c r="AW97" s="626"/>
      <c r="AX97" s="626"/>
      <c r="AY97" s="626"/>
      <c r="AZ97" s="1099"/>
      <c r="BA97" s="1100"/>
      <c r="BB97" s="1100"/>
      <c r="BC97" s="1100"/>
      <c r="BD97" s="1100"/>
      <c r="BE97" s="1100"/>
      <c r="BF97" s="1100"/>
      <c r="BG97" s="1100"/>
      <c r="BH97" s="1101"/>
      <c r="BI97" s="91"/>
      <c r="BJ97" s="91"/>
      <c r="BK97" s="91"/>
    </row>
    <row r="98" spans="2:63" ht="17.100000000000001" customHeight="1">
      <c r="B98" s="91"/>
      <c r="C98" s="1170"/>
      <c r="D98" s="660"/>
      <c r="E98" s="832"/>
      <c r="F98" s="832"/>
      <c r="G98" s="832"/>
      <c r="H98" s="957"/>
      <c r="I98" s="1089"/>
      <c r="J98" s="1089"/>
      <c r="K98" s="1089"/>
      <c r="L98" s="1089"/>
      <c r="M98" s="1089"/>
      <c r="N98" s="1090"/>
      <c r="O98" s="1181"/>
      <c r="P98" s="1182"/>
      <c r="Q98" s="1182"/>
      <c r="R98" s="1182"/>
      <c r="S98" s="1183"/>
      <c r="T98" s="728"/>
      <c r="U98" s="739"/>
      <c r="V98" s="729"/>
      <c r="W98" s="1122"/>
      <c r="X98" s="1123"/>
      <c r="Y98" s="1123"/>
      <c r="Z98" s="1123"/>
      <c r="AA98" s="1124"/>
      <c r="AB98" s="728"/>
      <c r="AC98" s="739"/>
      <c r="AD98" s="729"/>
      <c r="AE98" s="683" t="s">
        <v>934</v>
      </c>
      <c r="AF98" s="683"/>
      <c r="AG98" s="683"/>
      <c r="AH98" s="683"/>
      <c r="AI98" s="683"/>
      <c r="AJ98" s="683"/>
      <c r="AK98" s="683"/>
      <c r="AL98" s="683"/>
      <c r="AM98" s="683"/>
      <c r="AN98" s="626">
        <v>2527</v>
      </c>
      <c r="AO98" s="626"/>
      <c r="AP98" s="626"/>
      <c r="AQ98" s="626"/>
      <c r="AR98" s="1207"/>
      <c r="AS98" s="1208"/>
      <c r="AT98" s="1208"/>
      <c r="AU98" s="1209"/>
      <c r="AV98" s="626" t="str">
        <f>IF(ISBLANK(AU148),"",AU148)</f>
        <v/>
      </c>
      <c r="AW98" s="626"/>
      <c r="AX98" s="626"/>
      <c r="AY98" s="626"/>
      <c r="AZ98" s="1099"/>
      <c r="BA98" s="1100"/>
      <c r="BB98" s="1100"/>
      <c r="BC98" s="1100"/>
      <c r="BD98" s="1100"/>
      <c r="BE98" s="1100"/>
      <c r="BF98" s="1100"/>
      <c r="BG98" s="1100"/>
      <c r="BH98" s="1101"/>
      <c r="BI98" s="91"/>
      <c r="BJ98" s="91"/>
      <c r="BK98" s="91"/>
    </row>
    <row r="99" spans="2:63" ht="17.100000000000001" customHeight="1">
      <c r="B99" s="91"/>
      <c r="C99" s="1170"/>
      <c r="D99" s="660"/>
      <c r="E99" s="832"/>
      <c r="F99" s="832"/>
      <c r="G99" s="832"/>
      <c r="H99" s="957"/>
      <c r="I99" s="1089"/>
      <c r="J99" s="1089"/>
      <c r="K99" s="1089"/>
      <c r="L99" s="1089"/>
      <c r="M99" s="1089"/>
      <c r="N99" s="1090"/>
      <c r="O99" s="1184"/>
      <c r="P99" s="1185"/>
      <c r="Q99" s="1185"/>
      <c r="R99" s="1185"/>
      <c r="S99" s="1186"/>
      <c r="T99" s="730"/>
      <c r="U99" s="989"/>
      <c r="V99" s="731"/>
      <c r="W99" s="1125"/>
      <c r="X99" s="1126"/>
      <c r="Y99" s="1126"/>
      <c r="Z99" s="1126"/>
      <c r="AA99" s="1127"/>
      <c r="AB99" s="730"/>
      <c r="AC99" s="989"/>
      <c r="AD99" s="731"/>
      <c r="AE99" s="683" t="s">
        <v>935</v>
      </c>
      <c r="AF99" s="683"/>
      <c r="AG99" s="683"/>
      <c r="AH99" s="683"/>
      <c r="AI99" s="683"/>
      <c r="AJ99" s="683"/>
      <c r="AK99" s="683"/>
      <c r="AL99" s="683"/>
      <c r="AM99" s="683"/>
      <c r="AN99" s="626">
        <v>2528</v>
      </c>
      <c r="AO99" s="626"/>
      <c r="AP99" s="626"/>
      <c r="AQ99" s="626"/>
      <c r="AR99" s="1207"/>
      <c r="AS99" s="1208"/>
      <c r="AT99" s="1208"/>
      <c r="AU99" s="1209"/>
      <c r="AV99" s="626" t="str">
        <f>IF(ISBLANK(AV148),"",AV148)</f>
        <v/>
      </c>
      <c r="AW99" s="626"/>
      <c r="AX99" s="626"/>
      <c r="AY99" s="626"/>
      <c r="AZ99" s="1099"/>
      <c r="BA99" s="1100"/>
      <c r="BB99" s="1100"/>
      <c r="BC99" s="1100"/>
      <c r="BD99" s="1100"/>
      <c r="BE99" s="1100"/>
      <c r="BF99" s="1100"/>
      <c r="BG99" s="1100"/>
      <c r="BH99" s="1101"/>
      <c r="BI99" s="91"/>
      <c r="BJ99" s="91"/>
      <c r="BK99" s="91"/>
    </row>
    <row r="100" spans="2:63" ht="17.100000000000001" customHeight="1">
      <c r="B100" s="91"/>
      <c r="C100" s="1170"/>
      <c r="D100" s="660"/>
      <c r="E100" s="832"/>
      <c r="F100" s="832"/>
      <c r="G100" s="832"/>
      <c r="H100" s="957"/>
      <c r="I100" s="1089"/>
      <c r="J100" s="1089"/>
      <c r="K100" s="1089"/>
      <c r="L100" s="1089"/>
      <c r="M100" s="1089"/>
      <c r="N100" s="1090"/>
      <c r="O100" s="728" t="s">
        <v>291</v>
      </c>
      <c r="P100" s="739"/>
      <c r="Q100" s="739"/>
      <c r="R100" s="739"/>
      <c r="S100" s="729"/>
      <c r="T100" s="728">
        <f>SUM(T72:V99)</f>
        <v>0</v>
      </c>
      <c r="U100" s="739"/>
      <c r="V100" s="729"/>
      <c r="W100" s="813" t="s">
        <v>291</v>
      </c>
      <c r="X100" s="813"/>
      <c r="Y100" s="813"/>
      <c r="Z100" s="813"/>
      <c r="AA100" s="813"/>
      <c r="AB100" s="728">
        <f>SUM(AB72:AD99)</f>
        <v>0</v>
      </c>
      <c r="AC100" s="739"/>
      <c r="AD100" s="729"/>
      <c r="AE100" s="742" t="s">
        <v>936</v>
      </c>
      <c r="AF100" s="742"/>
      <c r="AG100" s="742"/>
      <c r="AH100" s="742"/>
      <c r="AI100" s="742"/>
      <c r="AJ100" s="742"/>
      <c r="AK100" s="742"/>
      <c r="AL100" s="742"/>
      <c r="AM100" s="742"/>
      <c r="AN100" s="626">
        <v>2529</v>
      </c>
      <c r="AO100" s="626"/>
      <c r="AP100" s="626"/>
      <c r="AQ100" s="626"/>
      <c r="AR100" s="1207"/>
      <c r="AS100" s="1208"/>
      <c r="AT100" s="1208"/>
      <c r="AU100" s="1209"/>
      <c r="AV100" s="813" t="str">
        <f>IF(ISBLANK(AW148),"",AW148)</f>
        <v/>
      </c>
      <c r="AW100" s="813"/>
      <c r="AX100" s="813"/>
      <c r="AY100" s="813"/>
      <c r="AZ100" s="1099"/>
      <c r="BA100" s="1100"/>
      <c r="BB100" s="1100"/>
      <c r="BC100" s="1100"/>
      <c r="BD100" s="1100"/>
      <c r="BE100" s="1100"/>
      <c r="BF100" s="1100"/>
      <c r="BG100" s="1100"/>
      <c r="BH100" s="1101"/>
      <c r="BI100" s="91"/>
      <c r="BJ100" s="91"/>
      <c r="BK100" s="91"/>
    </row>
    <row r="101" spans="2:63" ht="17.100000000000001" customHeight="1" thickBot="1">
      <c r="B101" s="91"/>
      <c r="C101" s="1171"/>
      <c r="D101" s="662"/>
      <c r="E101" s="1115"/>
      <c r="F101" s="1115"/>
      <c r="G101" s="1115"/>
      <c r="H101" s="1174"/>
      <c r="I101" s="1092"/>
      <c r="J101" s="1092"/>
      <c r="K101" s="1092"/>
      <c r="L101" s="1092"/>
      <c r="M101" s="1092"/>
      <c r="N101" s="1093"/>
      <c r="O101" s="1095"/>
      <c r="P101" s="848"/>
      <c r="Q101" s="848"/>
      <c r="R101" s="848"/>
      <c r="S101" s="1096"/>
      <c r="T101" s="1095"/>
      <c r="U101" s="848"/>
      <c r="V101" s="1096"/>
      <c r="W101" s="673"/>
      <c r="X101" s="673"/>
      <c r="Y101" s="673"/>
      <c r="Z101" s="673"/>
      <c r="AA101" s="673"/>
      <c r="AB101" s="1095"/>
      <c r="AC101" s="848"/>
      <c r="AD101" s="1096"/>
      <c r="AE101" s="685" t="s">
        <v>937</v>
      </c>
      <c r="AF101" s="685"/>
      <c r="AG101" s="685"/>
      <c r="AH101" s="685"/>
      <c r="AI101" s="685"/>
      <c r="AJ101" s="685"/>
      <c r="AK101" s="685"/>
      <c r="AL101" s="685"/>
      <c r="AM101" s="685"/>
      <c r="AN101" s="751">
        <v>2530</v>
      </c>
      <c r="AO101" s="751"/>
      <c r="AP101" s="751"/>
      <c r="AQ101" s="751"/>
      <c r="AR101" s="1210"/>
      <c r="AS101" s="1211"/>
      <c r="AT101" s="1211"/>
      <c r="AU101" s="1212"/>
      <c r="AV101" s="751" t="str">
        <f>IF(ISBLANK(AX148),"",AX148)</f>
        <v/>
      </c>
      <c r="AW101" s="751"/>
      <c r="AX101" s="751"/>
      <c r="AY101" s="751"/>
      <c r="AZ101" s="1102"/>
      <c r="BA101" s="1103"/>
      <c r="BB101" s="1103"/>
      <c r="BC101" s="1103"/>
      <c r="BD101" s="1103"/>
      <c r="BE101" s="1103"/>
      <c r="BF101" s="1103"/>
      <c r="BG101" s="1103"/>
      <c r="BH101" s="1104"/>
      <c r="BI101" s="91"/>
      <c r="BJ101" s="91"/>
      <c r="BK101" s="91"/>
    </row>
    <row r="102" spans="2:63" ht="31.5" customHeight="1" thickBot="1">
      <c r="B102" s="91"/>
      <c r="C102" s="313" t="s">
        <v>938</v>
      </c>
      <c r="D102" s="636" t="s">
        <v>362</v>
      </c>
      <c r="E102" s="637"/>
      <c r="F102" s="637"/>
      <c r="G102" s="637"/>
      <c r="H102" s="676"/>
      <c r="I102" s="1150">
        <f>IF(ISBLANK(AV174),"",AV174)</f>
        <v>0</v>
      </c>
      <c r="J102" s="1151"/>
      <c r="K102" s="1151"/>
      <c r="L102" s="1151"/>
      <c r="M102" s="1151"/>
      <c r="N102" s="1152"/>
      <c r="O102" s="1133"/>
      <c r="P102" s="639"/>
      <c r="Q102" s="639"/>
      <c r="R102" s="639"/>
      <c r="S102" s="1055"/>
      <c r="T102" s="1133"/>
      <c r="U102" s="639"/>
      <c r="V102" s="1055"/>
      <c r="W102" s="677"/>
      <c r="X102" s="677"/>
      <c r="Y102" s="677"/>
      <c r="Z102" s="677"/>
      <c r="AA102" s="677"/>
      <c r="AB102" s="677"/>
      <c r="AC102" s="677"/>
      <c r="AD102" s="677"/>
      <c r="AE102" s="677"/>
      <c r="AF102" s="677"/>
      <c r="AG102" s="677"/>
      <c r="AH102" s="677"/>
      <c r="AI102" s="677"/>
      <c r="AJ102" s="677"/>
      <c r="AK102" s="677"/>
      <c r="AL102" s="677"/>
      <c r="AM102" s="677"/>
      <c r="AN102" s="677"/>
      <c r="AO102" s="677"/>
      <c r="AP102" s="677"/>
      <c r="AQ102" s="677"/>
      <c r="AR102" s="677"/>
      <c r="AS102" s="677"/>
      <c r="AT102" s="677"/>
      <c r="AU102" s="677"/>
      <c r="AV102" s="677"/>
      <c r="AW102" s="677"/>
      <c r="AX102" s="677"/>
      <c r="AY102" s="677"/>
      <c r="AZ102" s="1219"/>
      <c r="BA102" s="1219"/>
      <c r="BB102" s="1219"/>
      <c r="BC102" s="1219"/>
      <c r="BD102" s="1219"/>
      <c r="BE102" s="1219"/>
      <c r="BF102" s="1219"/>
      <c r="BG102" s="1219"/>
      <c r="BH102" s="1220"/>
      <c r="BI102" s="91"/>
      <c r="BJ102" s="91"/>
      <c r="BK102" s="91"/>
    </row>
    <row r="103" spans="2:63">
      <c r="B103" s="91"/>
      <c r="C103" s="91"/>
      <c r="D103" s="91" t="s">
        <v>939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BI103" s="91"/>
      <c r="BJ103" s="91"/>
    </row>
    <row r="104" spans="2:63">
      <c r="B104" s="91"/>
      <c r="C104" s="91" t="s">
        <v>940</v>
      </c>
      <c r="D104" s="90" t="s">
        <v>941</v>
      </c>
      <c r="E104" s="90"/>
      <c r="F104" s="90"/>
      <c r="G104" s="90"/>
      <c r="H104" s="90"/>
      <c r="I104" s="90"/>
      <c r="J104" s="90"/>
      <c r="K104" s="90"/>
      <c r="L104" s="90"/>
      <c r="M104" s="90"/>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row>
    <row r="105" spans="2:63">
      <c r="B105" s="91"/>
      <c r="C105" s="91" t="s">
        <v>942</v>
      </c>
      <c r="D105" s="90" t="s">
        <v>943</v>
      </c>
      <c r="E105" s="90"/>
      <c r="F105" s="90"/>
      <c r="G105" s="90"/>
      <c r="H105" s="90"/>
      <c r="I105" s="90"/>
      <c r="J105" s="90"/>
      <c r="K105" s="90"/>
      <c r="L105" s="90"/>
      <c r="M105" s="90"/>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row>
    <row r="106" spans="2:63">
      <c r="B106" s="91"/>
      <c r="C106" s="91" t="s">
        <v>944</v>
      </c>
      <c r="D106" s="90" t="s">
        <v>945</v>
      </c>
      <c r="E106" s="90"/>
      <c r="F106" s="90"/>
      <c r="G106" s="90"/>
      <c r="H106" s="90"/>
      <c r="I106" s="90"/>
      <c r="J106" s="90"/>
      <c r="K106" s="90"/>
      <c r="L106" s="90"/>
      <c r="M106" s="90"/>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198"/>
      <c r="BI106" s="91"/>
      <c r="BJ106" s="91"/>
    </row>
    <row r="107" spans="2:63">
      <c r="B107" s="91"/>
      <c r="C107" s="91" t="s">
        <v>946</v>
      </c>
      <c r="D107" s="90" t="s">
        <v>947</v>
      </c>
      <c r="E107" s="90"/>
      <c r="F107" s="90"/>
      <c r="G107" s="90"/>
      <c r="H107" s="90"/>
      <c r="I107" s="90"/>
      <c r="J107" s="90"/>
      <c r="K107" s="90"/>
      <c r="L107" s="90"/>
      <c r="M107" s="90"/>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Z107" s="91"/>
      <c r="BA107" s="91"/>
      <c r="BB107" s="91"/>
      <c r="BC107" s="91"/>
      <c r="BD107" s="91"/>
      <c r="BE107" s="91"/>
      <c r="BF107" s="91"/>
      <c r="BG107" s="91"/>
      <c r="BI107" s="91"/>
      <c r="BJ107" s="91"/>
    </row>
    <row r="108" spans="2:63" ht="24.75" customHeight="1">
      <c r="B108" s="91"/>
      <c r="C108" s="91"/>
      <c r="D108" s="227"/>
      <c r="F108" s="90"/>
      <c r="G108" s="90"/>
      <c r="H108" s="90"/>
      <c r="I108" s="90"/>
      <c r="J108" s="90"/>
      <c r="K108" s="90"/>
      <c r="L108" s="90"/>
      <c r="M108" s="90"/>
      <c r="N108" s="90"/>
      <c r="O108" s="90"/>
      <c r="Q108" s="90"/>
      <c r="R108" s="90"/>
      <c r="S108" s="90"/>
      <c r="T108" s="90"/>
      <c r="U108" s="90"/>
      <c r="V108" s="199" t="s">
        <v>638</v>
      </c>
      <c r="W108" s="90"/>
      <c r="Y108" s="90"/>
      <c r="Z108" s="90"/>
      <c r="AA108" s="90"/>
      <c r="AB108" s="90"/>
      <c r="AC108" s="90"/>
      <c r="AD108" s="90"/>
      <c r="AE108" s="90"/>
      <c r="AF108" s="90"/>
      <c r="AG108" s="90"/>
      <c r="AH108" s="90"/>
      <c r="AI108" s="90"/>
      <c r="AJ108" s="90"/>
      <c r="AK108" s="90"/>
      <c r="AL108" s="90"/>
      <c r="AM108" s="90"/>
      <c r="AN108" s="90"/>
      <c r="AO108" s="91"/>
      <c r="AP108" s="91"/>
      <c r="AQ108" s="91"/>
      <c r="AX108" s="256"/>
      <c r="AY108" s="305" t="s">
        <v>948</v>
      </c>
      <c r="AZ108" s="305"/>
      <c r="BA108" s="305"/>
      <c r="BB108" s="305"/>
      <c r="BC108" s="305"/>
      <c r="BD108" s="305"/>
      <c r="BE108" s="239"/>
      <c r="BG108" s="91"/>
      <c r="BH108" s="91"/>
      <c r="BI108" s="91"/>
      <c r="BJ108" s="91"/>
    </row>
    <row r="109" spans="2:63" ht="18.75" customHeight="1">
      <c r="B109" s="91"/>
      <c r="C109" s="227"/>
      <c r="D109" s="227"/>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1"/>
      <c r="AP109" s="91"/>
      <c r="AQ109" s="91"/>
      <c r="BG109" s="91"/>
      <c r="BH109" s="91"/>
      <c r="BI109" s="91"/>
      <c r="BJ109" s="91"/>
    </row>
    <row r="110" spans="2:63" ht="18.95" customHeight="1">
      <c r="B110" s="91"/>
      <c r="C110" s="227"/>
      <c r="D110" s="227"/>
      <c r="E110" s="227"/>
      <c r="F110" s="227"/>
      <c r="G110" s="227"/>
      <c r="H110" s="227"/>
      <c r="I110" s="227"/>
      <c r="J110" s="227"/>
      <c r="K110" s="227"/>
      <c r="L110" s="227"/>
      <c r="M110" s="227"/>
      <c r="N110" s="227"/>
      <c r="O110" s="91"/>
      <c r="P110" s="91"/>
      <c r="Q110" s="91"/>
      <c r="R110" s="1213"/>
      <c r="S110" s="1213"/>
      <c r="T110" s="1213"/>
      <c r="U110" s="1213"/>
      <c r="V110" s="1213"/>
      <c r="W110" s="1213"/>
      <c r="X110" s="1213"/>
      <c r="Y110" s="1213"/>
      <c r="Z110" s="1213"/>
      <c r="AA110" s="1213"/>
      <c r="AB110" s="1213"/>
      <c r="AC110" s="1213"/>
      <c r="AD110" s="1213"/>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row>
    <row r="111" spans="2:63" ht="18.95" customHeight="1">
      <c r="B111" s="91"/>
      <c r="C111" s="202"/>
      <c r="D111" s="202"/>
      <c r="E111" s="91"/>
      <c r="F111" s="848" t="s">
        <v>2392</v>
      </c>
      <c r="G111" s="848"/>
      <c r="H111" s="848"/>
      <c r="I111" s="1221" t="s">
        <v>2450</v>
      </c>
      <c r="J111" s="1221"/>
      <c r="K111" s="1221"/>
      <c r="L111" s="1222" t="s">
        <v>639</v>
      </c>
      <c r="M111" s="1222"/>
      <c r="N111" s="1222"/>
      <c r="O111" s="1222"/>
      <c r="P111" s="1222"/>
      <c r="Q111" s="1222"/>
      <c r="R111" s="1214" t="s">
        <v>2334</v>
      </c>
      <c r="S111" s="1214"/>
      <c r="T111" s="1214"/>
      <c r="U111" s="1214"/>
      <c r="V111" s="1214"/>
      <c r="W111" s="1214"/>
      <c r="X111" s="1214"/>
      <c r="Y111" s="1214"/>
      <c r="Z111" s="1214"/>
      <c r="AA111" s="1214"/>
      <c r="AB111" s="1214"/>
      <c r="AC111" s="1214"/>
      <c r="AD111" s="1214"/>
      <c r="AE111" s="266"/>
      <c r="AF111" s="266"/>
      <c r="AG111" s="266"/>
      <c r="AH111" s="839" t="s">
        <v>2409</v>
      </c>
      <c r="AI111" s="839"/>
      <c r="AJ111" s="839"/>
      <c r="AK111" s="839"/>
      <c r="AL111" s="839"/>
      <c r="AM111" s="839"/>
      <c r="AN111" s="839"/>
      <c r="AO111" s="839"/>
      <c r="AP111" s="839"/>
      <c r="AQ111" s="839"/>
      <c r="AR111" s="839"/>
      <c r="AS111" s="839"/>
      <c r="AT111" s="839"/>
      <c r="AU111" s="839"/>
      <c r="AV111" s="839"/>
      <c r="AW111" s="839"/>
      <c r="AX111" s="839"/>
      <c r="AY111" s="839"/>
      <c r="AZ111" s="839"/>
      <c r="BA111" s="839"/>
      <c r="BB111" s="839"/>
      <c r="BC111" s="839"/>
      <c r="BD111" s="839"/>
      <c r="BE111" s="839"/>
      <c r="BF111" s="839"/>
      <c r="BG111" s="839"/>
      <c r="BH111" s="91"/>
      <c r="BI111" s="91"/>
      <c r="BJ111" s="91"/>
    </row>
    <row r="112" spans="2:63" ht="18.95" customHeight="1">
      <c r="B112" s="91"/>
      <c r="C112" s="91"/>
      <c r="D112" s="235"/>
      <c r="E112" s="235"/>
      <c r="F112" s="235"/>
      <c r="G112" s="235"/>
      <c r="H112" s="235"/>
      <c r="I112" s="235"/>
      <c r="J112" s="235"/>
      <c r="K112" s="235"/>
      <c r="L112" s="235"/>
      <c r="M112" s="235"/>
      <c r="N112" s="235"/>
      <c r="O112" s="91"/>
      <c r="P112" s="91"/>
      <c r="Q112" s="91"/>
      <c r="R112" s="1223"/>
      <c r="S112" s="1223"/>
      <c r="T112" s="1223"/>
      <c r="U112" s="1223"/>
      <c r="V112" s="1223"/>
      <c r="W112" s="1223"/>
      <c r="X112" s="1223"/>
      <c r="Y112" s="1223"/>
      <c r="Z112" s="1223"/>
      <c r="AA112" s="1223"/>
      <c r="AB112" s="1223"/>
      <c r="AC112" s="1223"/>
      <c r="AD112" s="1223"/>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row>
    <row r="113" spans="2:62" ht="18.95" customHeight="1">
      <c r="B113" s="91"/>
      <c r="C113" s="91"/>
      <c r="D113" s="235"/>
      <c r="E113" s="235"/>
      <c r="F113" s="235"/>
      <c r="G113" s="235"/>
      <c r="H113" s="235"/>
      <c r="I113" s="235"/>
      <c r="J113" s="235"/>
      <c r="K113" s="235"/>
      <c r="L113" s="235"/>
      <c r="M113" s="235"/>
      <c r="N113" s="235"/>
      <c r="O113" s="91"/>
      <c r="P113" s="91"/>
      <c r="Q113" s="91"/>
      <c r="R113" s="1223"/>
      <c r="S113" s="1223"/>
      <c r="T113" s="1223"/>
      <c r="U113" s="1223"/>
      <c r="V113" s="1223"/>
      <c r="W113" s="1223"/>
      <c r="X113" s="1223"/>
      <c r="Y113" s="1223"/>
      <c r="Z113" s="1223"/>
      <c r="AA113" s="1223"/>
      <c r="AB113" s="1223"/>
      <c r="AC113" s="1223"/>
      <c r="AD113" s="1223"/>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row>
    <row r="114" spans="2:62" ht="10.5" customHeight="1">
      <c r="B114" s="91"/>
      <c r="C114" s="91"/>
      <c r="D114" s="235"/>
      <c r="E114" s="235"/>
      <c r="F114" s="235"/>
      <c r="G114" s="235"/>
      <c r="H114" s="235"/>
      <c r="I114" s="235"/>
      <c r="J114" s="235"/>
      <c r="K114" s="235"/>
      <c r="L114" s="235"/>
      <c r="M114" s="235"/>
      <c r="N114" s="235"/>
      <c r="O114" s="91"/>
      <c r="P114" s="91"/>
      <c r="Q114" s="91"/>
      <c r="R114" s="255"/>
      <c r="S114" s="255"/>
      <c r="T114" s="255"/>
      <c r="U114" s="255"/>
      <c r="V114" s="255"/>
      <c r="W114" s="255"/>
      <c r="X114" s="255"/>
      <c r="Y114" s="255"/>
      <c r="Z114" s="255"/>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row>
    <row r="115" spans="2:62" ht="18.95" customHeight="1">
      <c r="B115" s="91"/>
      <c r="C115" s="91"/>
      <c r="D115" s="255"/>
      <c r="E115" s="255"/>
      <c r="F115" s="1010" t="s">
        <v>640</v>
      </c>
      <c r="G115" s="1010"/>
      <c r="H115" s="1010"/>
      <c r="I115" s="1010"/>
      <c r="J115" s="1010"/>
      <c r="K115" s="1010"/>
      <c r="L115" s="1010"/>
      <c r="M115" s="1010"/>
      <c r="N115" s="1010"/>
      <c r="O115" s="1010"/>
      <c r="P115" s="1010"/>
      <c r="Q115" s="1010"/>
      <c r="R115" s="1010"/>
      <c r="S115" s="1010"/>
      <c r="T115" s="1010"/>
      <c r="U115" s="1010"/>
      <c r="V115" s="1010"/>
      <c r="W115" s="1010"/>
      <c r="X115" s="1010"/>
      <c r="Y115" s="1010"/>
      <c r="Z115" s="1010"/>
      <c r="AA115" s="1010"/>
      <c r="AB115" s="1010"/>
      <c r="AC115" s="1010"/>
      <c r="AD115" s="1010"/>
      <c r="AE115" s="1010"/>
      <c r="AF115" s="1010"/>
      <c r="AG115" s="1010"/>
      <c r="AH115" s="1010"/>
      <c r="AI115" s="1010"/>
      <c r="AJ115" s="1010"/>
      <c r="AK115" s="1010"/>
      <c r="AL115" s="1010"/>
      <c r="AM115" s="1010"/>
      <c r="AN115" s="1010"/>
      <c r="AO115" s="1010"/>
      <c r="AP115" s="1010"/>
      <c r="AQ115" s="91"/>
      <c r="AR115" s="91"/>
      <c r="AS115" s="91"/>
      <c r="AT115" s="91"/>
      <c r="AU115" s="91"/>
      <c r="AV115" s="91"/>
      <c r="AW115" s="91"/>
      <c r="AX115" s="91"/>
      <c r="AY115" s="91"/>
      <c r="AZ115" s="91"/>
      <c r="BA115" s="91"/>
      <c r="BB115" s="91"/>
      <c r="BC115" s="91"/>
      <c r="BD115" s="91"/>
      <c r="BE115" s="91"/>
      <c r="BF115" s="91"/>
      <c r="BG115" s="91"/>
      <c r="BH115" s="91"/>
      <c r="BI115" s="91"/>
      <c r="BJ115" s="91"/>
    </row>
    <row r="116" spans="2:62" ht="11.25" customHeight="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row>
    <row r="117" spans="2:62" ht="18.95" customHeight="1">
      <c r="B117" s="203"/>
      <c r="C117" s="91"/>
      <c r="D117" s="204"/>
      <c r="E117" s="204"/>
      <c r="F117" s="204"/>
      <c r="G117" s="1218" t="str">
        <f>IF(ISBLANK('02入力票（その２）'!$G$168),"年　　　月　　　日",'02入力票（その２）'!$G$168)</f>
        <v>年　　　月　　　日</v>
      </c>
      <c r="H117" s="1218"/>
      <c r="I117" s="1218"/>
      <c r="J117" s="1218"/>
      <c r="K117" s="1218"/>
      <c r="L117" s="1218"/>
      <c r="M117" s="1218"/>
      <c r="N117" s="1218"/>
      <c r="O117" s="1218"/>
      <c r="P117" s="1218"/>
      <c r="Q117" s="1218"/>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t="s">
        <v>641</v>
      </c>
      <c r="AU117" s="91"/>
      <c r="AV117" s="91"/>
      <c r="AW117" s="91"/>
      <c r="AX117" s="91"/>
      <c r="AY117" s="91"/>
      <c r="AZ117" s="91"/>
      <c r="BA117" s="91"/>
      <c r="BB117" s="91"/>
      <c r="BC117" s="91"/>
      <c r="BD117" s="91"/>
      <c r="BE117" s="91"/>
      <c r="BF117" s="91"/>
      <c r="BG117" s="91"/>
      <c r="BH117" s="91"/>
      <c r="BI117" s="91"/>
      <c r="BJ117" s="91"/>
    </row>
    <row r="118" spans="2:62" ht="27" customHeight="1">
      <c r="B118" s="203"/>
      <c r="C118" s="255"/>
      <c r="D118" s="255"/>
      <c r="E118" s="255"/>
      <c r="F118" s="627" t="s">
        <v>2452</v>
      </c>
      <c r="G118" s="628"/>
      <c r="H118" s="628"/>
      <c r="I118" s="628"/>
      <c r="J118" s="628"/>
      <c r="K118" s="628"/>
      <c r="L118" s="628"/>
      <c r="M118" s="628"/>
      <c r="N118" s="628"/>
      <c r="O118" s="628"/>
      <c r="P118" s="628"/>
      <c r="Q118" s="628"/>
      <c r="R118" s="628"/>
      <c r="S118" s="628"/>
      <c r="T118" s="628"/>
      <c r="U118" s="628"/>
      <c r="V118" s="628"/>
      <c r="W118" s="628"/>
      <c r="X118" s="628"/>
      <c r="Y118" s="628"/>
      <c r="Z118" s="629"/>
      <c r="AA118" s="626" t="s">
        <v>642</v>
      </c>
      <c r="AB118" s="626"/>
      <c r="AC118" s="626"/>
      <c r="AD118" s="91"/>
      <c r="AE118" s="91"/>
      <c r="AF118" s="91"/>
      <c r="AG118" s="91"/>
      <c r="AH118" s="91"/>
      <c r="AI118" s="91"/>
      <c r="AJ118" s="91"/>
      <c r="AK118" s="91"/>
      <c r="AL118" s="91"/>
      <c r="AM118" s="91"/>
      <c r="AN118" s="91"/>
      <c r="AO118" s="91"/>
      <c r="AP118" s="91"/>
      <c r="AQ118" s="91"/>
      <c r="AR118" s="91"/>
      <c r="AS118" s="91"/>
      <c r="AV118" s="743" t="str">
        <f>'02入力票（その２）'!I10</f>
        <v>　</v>
      </c>
      <c r="AW118" s="755"/>
      <c r="AX118" s="835"/>
      <c r="AY118" s="743" t="s">
        <v>375</v>
      </c>
      <c r="AZ118" s="755"/>
      <c r="BA118" s="755"/>
      <c r="BB118" s="755"/>
      <c r="BC118" s="755"/>
      <c r="BD118" s="755"/>
      <c r="BE118" s="755"/>
      <c r="BF118" s="835"/>
      <c r="BG118" s="91"/>
      <c r="BH118" s="91"/>
      <c r="BI118" s="91"/>
      <c r="BJ118" s="91"/>
    </row>
    <row r="119" spans="2:62" ht="27" customHeight="1">
      <c r="B119" s="91"/>
      <c r="C119" s="91"/>
      <c r="D119" s="91"/>
      <c r="E119" s="91"/>
      <c r="F119" s="630"/>
      <c r="G119" s="631"/>
      <c r="H119" s="631"/>
      <c r="I119" s="631"/>
      <c r="J119" s="631"/>
      <c r="K119" s="631"/>
      <c r="L119" s="631"/>
      <c r="M119" s="631"/>
      <c r="N119" s="631"/>
      <c r="O119" s="631"/>
      <c r="P119" s="631"/>
      <c r="Q119" s="631"/>
      <c r="R119" s="631"/>
      <c r="S119" s="631"/>
      <c r="T119" s="631"/>
      <c r="U119" s="631"/>
      <c r="V119" s="631"/>
      <c r="W119" s="631"/>
      <c r="X119" s="631"/>
      <c r="Y119" s="631"/>
      <c r="Z119" s="632"/>
      <c r="AA119" s="626"/>
      <c r="AB119" s="626"/>
      <c r="AC119" s="626"/>
      <c r="AD119" s="91"/>
      <c r="AE119" s="91"/>
      <c r="AF119" s="91"/>
      <c r="AG119" s="91"/>
      <c r="AH119" s="91"/>
      <c r="AI119" s="91"/>
      <c r="AJ119" s="91"/>
      <c r="AK119" s="91"/>
      <c r="AL119" s="91"/>
      <c r="AM119" s="91"/>
      <c r="AN119" s="91"/>
      <c r="AO119" s="91"/>
      <c r="AP119" s="91"/>
      <c r="AQ119" s="91"/>
      <c r="AR119" s="91"/>
      <c r="AS119" s="91"/>
      <c r="AV119" s="743" t="str">
        <f>'02入力票（その２）'!I11</f>
        <v>　</v>
      </c>
      <c r="AW119" s="755"/>
      <c r="AX119" s="835"/>
      <c r="AY119" s="743" t="s">
        <v>376</v>
      </c>
      <c r="AZ119" s="755"/>
      <c r="BA119" s="755"/>
      <c r="BB119" s="755"/>
      <c r="BC119" s="755"/>
      <c r="BD119" s="755"/>
      <c r="BE119" s="755"/>
      <c r="BF119" s="835"/>
      <c r="BG119" s="91"/>
      <c r="BH119" s="91"/>
      <c r="BI119" s="91"/>
      <c r="BJ119" s="91"/>
    </row>
    <row r="120" spans="2:62" ht="12" customHeight="1">
      <c r="B120" s="91"/>
      <c r="C120" s="91"/>
      <c r="D120" s="91"/>
      <c r="E120" s="91"/>
      <c r="F120" s="91"/>
      <c r="G120" s="91"/>
      <c r="H120" s="91"/>
      <c r="I120" s="91"/>
      <c r="J120" s="91"/>
      <c r="K120" s="91"/>
      <c r="L120" s="91"/>
      <c r="M120" s="91"/>
      <c r="N120" s="91"/>
      <c r="O120" s="91"/>
      <c r="P120" s="91"/>
      <c r="Q120" s="91"/>
      <c r="R120" s="91"/>
      <c r="S120" s="91"/>
      <c r="V120" s="91"/>
      <c r="W120" s="91"/>
      <c r="AB120" s="208"/>
      <c r="AC120" s="91"/>
      <c r="AD120" s="91"/>
      <c r="AE120" s="91"/>
      <c r="AF120" s="91"/>
      <c r="AG120" s="91"/>
      <c r="AH120" s="91"/>
      <c r="AI120" s="91"/>
      <c r="AJ120" s="91"/>
      <c r="AK120" s="91"/>
      <c r="AL120" s="91"/>
      <c r="AM120" s="91"/>
      <c r="AN120" s="91"/>
      <c r="AO120" s="91"/>
      <c r="AP120" s="91"/>
      <c r="AQ120" s="91"/>
      <c r="AR120" s="91"/>
      <c r="AS120" s="91"/>
      <c r="AV120" s="227"/>
      <c r="AW120" s="227"/>
      <c r="AX120" s="227"/>
      <c r="AY120" s="227"/>
      <c r="AZ120" s="227"/>
      <c r="BA120" s="227"/>
      <c r="BB120" s="227"/>
      <c r="BC120" s="227"/>
      <c r="BD120" s="227"/>
      <c r="BE120" s="227"/>
      <c r="BF120" s="227"/>
      <c r="BG120" s="91"/>
      <c r="BH120" s="91"/>
      <c r="BI120" s="91"/>
      <c r="BJ120" s="91"/>
    </row>
    <row r="121" spans="2:62" ht="21.75" customHeight="1">
      <c r="B121" s="203"/>
      <c r="C121" s="832" t="s">
        <v>643</v>
      </c>
      <c r="D121" s="832"/>
      <c r="E121" s="832"/>
      <c r="F121" s="832"/>
      <c r="G121" s="832"/>
      <c r="H121" s="832"/>
      <c r="I121" s="832"/>
      <c r="J121" s="832"/>
      <c r="K121" s="832"/>
      <c r="L121" s="90"/>
      <c r="M121" s="90"/>
      <c r="N121" s="91"/>
      <c r="O121" s="314"/>
      <c r="P121" s="833" t="str">
        <f>'02入力票（その２）'!I12</f>
        <v/>
      </c>
      <c r="Q121" s="1017"/>
      <c r="R121" s="1017"/>
      <c r="S121" s="1017"/>
      <c r="T121" s="1017"/>
      <c r="U121" s="1017"/>
      <c r="V121" s="834"/>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row>
    <row r="122" spans="2:62" ht="18.95" customHeight="1">
      <c r="B122" s="91"/>
      <c r="C122" s="208"/>
      <c r="D122" s="208"/>
      <c r="E122" s="209"/>
      <c r="F122" s="209"/>
      <c r="G122" s="209"/>
      <c r="H122" s="209"/>
      <c r="I122" s="209"/>
      <c r="J122" s="209"/>
      <c r="K122" s="209"/>
      <c r="L122" s="209"/>
      <c r="M122" s="209"/>
      <c r="N122" s="209"/>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row>
    <row r="123" spans="2:62" ht="18.95" customHeight="1">
      <c r="B123" s="203"/>
      <c r="C123" s="832" t="s">
        <v>823</v>
      </c>
      <c r="D123" s="832"/>
      <c r="E123" s="832"/>
      <c r="F123" s="832"/>
      <c r="G123" s="832"/>
      <c r="H123" s="832"/>
      <c r="I123" s="832"/>
      <c r="J123" s="832"/>
      <c r="K123" s="832"/>
      <c r="L123" s="90"/>
      <c r="M123" s="90"/>
      <c r="N123" s="90"/>
      <c r="O123" s="91"/>
      <c r="P123" s="1215" t="str">
        <f>CONCATENATE('02入力票（その２）'!I15,'02入力票（その２）'!I17,'02入力票（その２）'!I19)</f>
        <v>自動入力</v>
      </c>
      <c r="Q123" s="1216"/>
      <c r="R123" s="1216"/>
      <c r="S123" s="1216"/>
      <c r="T123" s="1216"/>
      <c r="U123" s="1216"/>
      <c r="V123" s="1216"/>
      <c r="W123" s="1216"/>
      <c r="X123" s="1216"/>
      <c r="Y123" s="1216"/>
      <c r="Z123" s="1216"/>
      <c r="AA123" s="1216"/>
      <c r="AB123" s="1216"/>
      <c r="AC123" s="1216"/>
      <c r="AD123" s="1216"/>
      <c r="AE123" s="1216"/>
      <c r="AF123" s="1216"/>
      <c r="AG123" s="1216"/>
      <c r="AH123" s="1216"/>
      <c r="AI123" s="1216"/>
      <c r="AJ123" s="1216"/>
      <c r="AK123" s="1216"/>
      <c r="AL123" s="1216"/>
      <c r="AM123" s="1216"/>
      <c r="AN123" s="1216"/>
      <c r="AO123" s="1216"/>
      <c r="AP123" s="1216"/>
      <c r="AQ123" s="1216"/>
      <c r="AR123" s="1216"/>
      <c r="AS123" s="1216"/>
      <c r="AT123" s="1216"/>
      <c r="AU123" s="1216"/>
      <c r="AV123" s="1216"/>
      <c r="AW123" s="1216"/>
      <c r="AX123" s="1216"/>
      <c r="AY123" s="1216"/>
      <c r="AZ123" s="1216"/>
      <c r="BA123" s="1216"/>
      <c r="BB123" s="1216"/>
      <c r="BC123" s="1216"/>
      <c r="BD123" s="1216"/>
      <c r="BE123" s="1216"/>
      <c r="BF123" s="1217"/>
      <c r="BG123" s="91"/>
      <c r="BH123" s="91"/>
      <c r="BI123" s="91"/>
      <c r="BJ123" s="91"/>
    </row>
    <row r="124" spans="2:62" ht="30" customHeight="1">
      <c r="B124" s="213"/>
      <c r="C124" s="832" t="s">
        <v>644</v>
      </c>
      <c r="D124" s="832"/>
      <c r="E124" s="832"/>
      <c r="F124" s="832"/>
      <c r="G124" s="832"/>
      <c r="H124" s="832"/>
      <c r="I124" s="832"/>
      <c r="J124" s="832"/>
      <c r="K124" s="832"/>
      <c r="L124" s="90"/>
      <c r="M124" s="90"/>
      <c r="N124" s="90"/>
      <c r="O124" s="91"/>
      <c r="P124" s="1224" t="str">
        <f>CONCATENATE('02入力票（その２）'!I14,'02入力票（その２）'!I16,'02入力票（その２）'!I18)</f>
        <v>※　選択してください。</v>
      </c>
      <c r="Q124" s="1225"/>
      <c r="R124" s="1225"/>
      <c r="S124" s="1225"/>
      <c r="T124" s="1225"/>
      <c r="U124" s="1225"/>
      <c r="V124" s="1225"/>
      <c r="W124" s="1225"/>
      <c r="X124" s="1225"/>
      <c r="Y124" s="1225"/>
      <c r="Z124" s="1225"/>
      <c r="AA124" s="1225"/>
      <c r="AB124" s="1225"/>
      <c r="AC124" s="1225"/>
      <c r="AD124" s="1225"/>
      <c r="AE124" s="1225"/>
      <c r="AF124" s="1225"/>
      <c r="AG124" s="1225"/>
      <c r="AH124" s="1225"/>
      <c r="AI124" s="1225"/>
      <c r="AJ124" s="1225"/>
      <c r="AK124" s="1225"/>
      <c r="AL124" s="1225"/>
      <c r="AM124" s="1225"/>
      <c r="AN124" s="1225"/>
      <c r="AO124" s="1225"/>
      <c r="AP124" s="1225"/>
      <c r="AQ124" s="1226" t="str">
        <f>'02入力票（その２）'!I20</f>
        <v/>
      </c>
      <c r="AR124" s="1226"/>
      <c r="AS124" s="1226"/>
      <c r="AT124" s="1226"/>
      <c r="AU124" s="1226"/>
      <c r="AV124" s="1226"/>
      <c r="AW124" s="1226"/>
      <c r="AX124" s="1226"/>
      <c r="AY124" s="1226"/>
      <c r="AZ124" s="1226"/>
      <c r="BA124" s="1226"/>
      <c r="BB124" s="1226"/>
      <c r="BC124" s="1226"/>
      <c r="BD124" s="1226"/>
      <c r="BE124" s="1226"/>
      <c r="BF124" s="1227"/>
      <c r="BG124" s="91"/>
      <c r="BH124" s="91"/>
      <c r="BI124" s="91"/>
      <c r="BJ124" s="91"/>
    </row>
    <row r="125" spans="2:62" ht="18.95" customHeight="1">
      <c r="B125" s="91"/>
      <c r="C125" s="208"/>
      <c r="D125" s="208"/>
      <c r="E125" s="209"/>
      <c r="F125" s="209"/>
      <c r="G125" s="209"/>
      <c r="H125" s="209"/>
      <c r="I125" s="209"/>
      <c r="J125" s="209"/>
      <c r="K125" s="209"/>
      <c r="L125" s="209"/>
      <c r="M125" s="209"/>
      <c r="N125" s="209"/>
      <c r="O125" s="91"/>
      <c r="P125" s="91"/>
      <c r="Q125" s="91"/>
      <c r="R125" s="91"/>
      <c r="S125" s="91"/>
      <c r="T125" s="91"/>
      <c r="U125" s="91"/>
      <c r="V125" s="218"/>
      <c r="W125" s="218"/>
      <c r="X125" s="218"/>
      <c r="Y125" s="218"/>
      <c r="Z125" s="218"/>
      <c r="AA125" s="218"/>
      <c r="AB125" s="218"/>
      <c r="AC125" s="218"/>
      <c r="AD125" s="218"/>
      <c r="AE125" s="218"/>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row>
    <row r="126" spans="2:62" ht="18.95" customHeight="1">
      <c r="B126" s="203"/>
      <c r="C126" s="832" t="s">
        <v>949</v>
      </c>
      <c r="D126" s="832"/>
      <c r="E126" s="832"/>
      <c r="F126" s="832"/>
      <c r="G126" s="832"/>
      <c r="H126" s="832"/>
      <c r="I126" s="832"/>
      <c r="J126" s="832"/>
      <c r="K126" s="832"/>
      <c r="L126" s="90"/>
      <c r="M126" s="90"/>
      <c r="N126" s="90"/>
      <c r="O126" s="91"/>
      <c r="P126" s="1228" t="str">
        <f>'02入力票（その２）'!I22</f>
        <v/>
      </c>
      <c r="Q126" s="1229"/>
      <c r="R126" s="1229"/>
      <c r="S126" s="1229"/>
      <c r="T126" s="1229"/>
      <c r="U126" s="1229"/>
      <c r="V126" s="1229"/>
      <c r="W126" s="1229"/>
      <c r="X126" s="1229"/>
      <c r="Y126" s="1229"/>
      <c r="Z126" s="1229"/>
      <c r="AA126" s="1229"/>
      <c r="AB126" s="1229"/>
      <c r="AC126" s="1229"/>
      <c r="AD126" s="1229"/>
      <c r="AE126" s="1229"/>
      <c r="AF126" s="1229"/>
      <c r="AG126" s="1229"/>
      <c r="AH126" s="1229"/>
      <c r="AI126" s="1229"/>
      <c r="AJ126" s="1229"/>
      <c r="AK126" s="1229"/>
      <c r="AL126" s="1229"/>
      <c r="AM126" s="1229"/>
      <c r="AN126" s="1229"/>
      <c r="AO126" s="1229"/>
      <c r="AP126" s="1230"/>
      <c r="AQ126" s="91"/>
      <c r="AR126" s="91"/>
      <c r="AS126" s="91"/>
      <c r="AT126" s="91"/>
      <c r="AU126" s="91"/>
      <c r="AV126" s="91"/>
      <c r="AW126" s="91"/>
      <c r="AX126" s="91"/>
      <c r="AY126" s="91"/>
      <c r="AZ126" s="91"/>
      <c r="BA126" s="91"/>
      <c r="BB126" s="91"/>
      <c r="BC126" s="91"/>
      <c r="BD126" s="91"/>
      <c r="BE126" s="91"/>
      <c r="BF126" s="91"/>
      <c r="BG126" s="91"/>
      <c r="BH126" s="91"/>
      <c r="BI126" s="91"/>
      <c r="BJ126" s="91"/>
    </row>
    <row r="127" spans="2:62" ht="30" customHeight="1">
      <c r="B127" s="221"/>
      <c r="C127" s="832" t="s">
        <v>578</v>
      </c>
      <c r="D127" s="832"/>
      <c r="E127" s="832"/>
      <c r="F127" s="832"/>
      <c r="G127" s="832"/>
      <c r="H127" s="832"/>
      <c r="I127" s="832"/>
      <c r="J127" s="832"/>
      <c r="K127" s="832"/>
      <c r="L127" s="90"/>
      <c r="M127" s="90"/>
      <c r="N127" s="90"/>
      <c r="O127" s="91"/>
      <c r="P127" s="900" t="str">
        <f>'02入力票（その２）'!I21</f>
        <v/>
      </c>
      <c r="Q127" s="901"/>
      <c r="R127" s="901"/>
      <c r="S127" s="901"/>
      <c r="T127" s="901"/>
      <c r="U127" s="901"/>
      <c r="V127" s="901"/>
      <c r="W127" s="901"/>
      <c r="X127" s="901"/>
      <c r="Y127" s="901"/>
      <c r="Z127" s="901"/>
      <c r="AA127" s="901"/>
      <c r="AB127" s="901"/>
      <c r="AC127" s="901"/>
      <c r="AD127" s="901"/>
      <c r="AE127" s="901"/>
      <c r="AF127" s="901"/>
      <c r="AG127" s="901"/>
      <c r="AH127" s="901"/>
      <c r="AI127" s="901"/>
      <c r="AJ127" s="901"/>
      <c r="AK127" s="901"/>
      <c r="AL127" s="901"/>
      <c r="AM127" s="901"/>
      <c r="AN127" s="901"/>
      <c r="AO127" s="901"/>
      <c r="AP127" s="902"/>
      <c r="AQ127" s="91"/>
      <c r="AR127" s="91"/>
      <c r="AS127" s="91"/>
      <c r="AT127" s="91"/>
      <c r="AU127" s="91"/>
      <c r="AV127" s="91"/>
      <c r="AW127" s="91"/>
      <c r="AX127" s="91"/>
      <c r="AY127" s="91"/>
      <c r="AZ127" s="91"/>
      <c r="BA127" s="91"/>
      <c r="BB127" s="91"/>
      <c r="BC127" s="91"/>
      <c r="BD127" s="91"/>
      <c r="BE127" s="91"/>
      <c r="BF127" s="91"/>
      <c r="BG127" s="91"/>
      <c r="BH127" s="91"/>
      <c r="BI127" s="91"/>
      <c r="BJ127" s="91"/>
    </row>
    <row r="128" spans="2:62" ht="18.95" customHeight="1">
      <c r="B128" s="91"/>
      <c r="C128" s="208"/>
      <c r="D128" s="208"/>
      <c r="E128" s="209"/>
      <c r="F128" s="209"/>
      <c r="G128" s="209"/>
      <c r="H128" s="209"/>
      <c r="I128" s="209"/>
      <c r="J128" s="209"/>
      <c r="K128" s="209"/>
      <c r="L128" s="209"/>
      <c r="M128" s="209"/>
      <c r="N128" s="209"/>
      <c r="O128" s="91"/>
      <c r="P128" s="91"/>
      <c r="Q128" s="91"/>
      <c r="R128" s="91"/>
      <c r="S128" s="91"/>
      <c r="T128" s="91"/>
      <c r="U128" s="91"/>
      <c r="V128" s="218"/>
      <c r="W128" s="218"/>
      <c r="X128" s="218"/>
      <c r="Y128" s="218"/>
      <c r="Z128" s="218"/>
      <c r="AA128" s="218"/>
      <c r="AB128" s="218"/>
      <c r="AC128" s="218"/>
      <c r="AD128" s="218"/>
      <c r="AE128" s="218"/>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row>
    <row r="129" spans="2:62" ht="18.95" customHeight="1">
      <c r="B129" s="203"/>
      <c r="C129" s="832" t="s">
        <v>823</v>
      </c>
      <c r="D129" s="832"/>
      <c r="E129" s="832"/>
      <c r="F129" s="832"/>
      <c r="G129" s="832"/>
      <c r="H129" s="832"/>
      <c r="I129" s="832"/>
      <c r="J129" s="832"/>
      <c r="K129" s="832"/>
      <c r="L129" s="90"/>
      <c r="M129" s="90"/>
      <c r="N129" s="90"/>
      <c r="O129" s="91"/>
      <c r="P129" s="1236" t="s">
        <v>645</v>
      </c>
      <c r="Q129" s="1236"/>
      <c r="R129" s="1236"/>
      <c r="S129" s="1236"/>
      <c r="T129" s="1236"/>
      <c r="U129" s="1236"/>
      <c r="V129" s="1236"/>
      <c r="W129" s="1236"/>
      <c r="X129" s="225"/>
      <c r="Y129" s="91"/>
      <c r="Z129" s="91"/>
      <c r="AA129" s="91"/>
      <c r="AB129" s="91"/>
      <c r="AC129" s="1231" t="str">
        <f>'02入力票（その２）'!I25</f>
        <v/>
      </c>
      <c r="AD129" s="1232"/>
      <c r="AE129" s="1232"/>
      <c r="AF129" s="1232"/>
      <c r="AG129" s="1232"/>
      <c r="AH129" s="1232"/>
      <c r="AI129" s="1232"/>
      <c r="AJ129" s="1232"/>
      <c r="AK129" s="1232"/>
      <c r="AL129" s="1232"/>
      <c r="AM129" s="1232"/>
      <c r="AN129" s="1233"/>
      <c r="AO129" s="91"/>
      <c r="AP129" s="91"/>
      <c r="AQ129" s="91"/>
      <c r="AR129" s="91"/>
      <c r="AS129" s="91"/>
      <c r="AT129" s="91"/>
      <c r="AU129" s="91"/>
      <c r="AW129" s="228"/>
      <c r="AX129" s="228"/>
      <c r="AY129" s="228"/>
      <c r="AZ129" s="91"/>
      <c r="BA129" s="91"/>
      <c r="BB129" s="91"/>
      <c r="BC129" s="91"/>
      <c r="BD129" s="91"/>
      <c r="BE129" s="91"/>
      <c r="BF129" s="91"/>
      <c r="BG129" s="91"/>
      <c r="BH129" s="91"/>
      <c r="BI129" s="91"/>
      <c r="BJ129" s="91"/>
    </row>
    <row r="130" spans="2:62" ht="30" customHeight="1">
      <c r="B130" s="221"/>
      <c r="C130" s="832" t="s">
        <v>647</v>
      </c>
      <c r="D130" s="832"/>
      <c r="E130" s="832"/>
      <c r="F130" s="832"/>
      <c r="G130" s="832"/>
      <c r="H130" s="832"/>
      <c r="I130" s="832"/>
      <c r="J130" s="832"/>
      <c r="K130" s="832"/>
      <c r="L130" s="90"/>
      <c r="M130" s="90"/>
      <c r="N130" s="90"/>
      <c r="O130" s="91"/>
      <c r="P130" s="688" t="str">
        <f>'02入力票（その２）'!I23</f>
        <v/>
      </c>
      <c r="Q130" s="847"/>
      <c r="R130" s="847"/>
      <c r="S130" s="847"/>
      <c r="T130" s="847"/>
      <c r="U130" s="847"/>
      <c r="V130" s="847"/>
      <c r="W130" s="689"/>
      <c r="X130" s="853" t="s">
        <v>648</v>
      </c>
      <c r="Y130" s="1236"/>
      <c r="Z130" s="1236"/>
      <c r="AA130" s="1236"/>
      <c r="AB130" s="1236"/>
      <c r="AC130" s="1237" t="str">
        <f>'02入力票（その２）'!I24</f>
        <v/>
      </c>
      <c r="AD130" s="1238"/>
      <c r="AE130" s="1238"/>
      <c r="AF130" s="1238"/>
      <c r="AG130" s="1238"/>
      <c r="AH130" s="1238"/>
      <c r="AI130" s="1238"/>
      <c r="AJ130" s="1238"/>
      <c r="AK130" s="1238"/>
      <c r="AL130" s="1238"/>
      <c r="AM130" s="1238"/>
      <c r="AN130" s="1239"/>
      <c r="AO130" s="91"/>
      <c r="AP130" s="91"/>
      <c r="AQ130" s="1236"/>
      <c r="AR130" s="1236"/>
      <c r="AS130" s="1236"/>
      <c r="AT130" s="228"/>
      <c r="AU130" s="228"/>
      <c r="AV130" s="228"/>
      <c r="AW130" s="228"/>
      <c r="AX130" s="228"/>
      <c r="AY130" s="228"/>
      <c r="AZ130" s="91"/>
      <c r="BA130" s="91"/>
      <c r="BB130" s="91"/>
      <c r="BC130" s="91"/>
      <c r="BD130" s="91"/>
      <c r="BE130" s="91"/>
      <c r="BF130" s="91"/>
      <c r="BG130" s="91"/>
      <c r="BH130" s="91"/>
      <c r="BI130" s="91"/>
      <c r="BJ130" s="91"/>
    </row>
    <row r="131" spans="2:62" ht="18.95" customHeight="1">
      <c r="B131" s="91"/>
      <c r="C131" s="208"/>
      <c r="D131" s="208"/>
      <c r="E131" s="209"/>
      <c r="F131" s="209"/>
      <c r="G131" s="209"/>
      <c r="H131" s="209"/>
      <c r="I131" s="209"/>
      <c r="J131" s="209"/>
      <c r="K131" s="209"/>
      <c r="L131" s="209"/>
      <c r="M131" s="209"/>
      <c r="N131" s="209"/>
      <c r="O131" s="91"/>
      <c r="P131" s="91"/>
      <c r="Q131" s="91"/>
      <c r="R131" s="91"/>
      <c r="S131" s="91"/>
      <c r="T131" s="91"/>
      <c r="U131" s="91"/>
      <c r="V131" s="225"/>
      <c r="W131" s="225"/>
      <c r="X131" s="225"/>
      <c r="Y131" s="225"/>
      <c r="Z131" s="225"/>
      <c r="AA131" s="225"/>
      <c r="AB131" s="225"/>
      <c r="AC131" s="225"/>
      <c r="AD131" s="225"/>
      <c r="AE131" s="225"/>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row>
    <row r="132" spans="2:62" ht="30" customHeight="1">
      <c r="B132" s="203"/>
      <c r="C132" s="832" t="s">
        <v>649</v>
      </c>
      <c r="D132" s="832"/>
      <c r="E132" s="832"/>
      <c r="F132" s="832"/>
      <c r="G132" s="832"/>
      <c r="H132" s="832"/>
      <c r="I132" s="832"/>
      <c r="J132" s="832"/>
      <c r="K132" s="832"/>
      <c r="L132" s="266"/>
      <c r="M132" s="266"/>
      <c r="N132" s="266"/>
      <c r="O132" s="91"/>
      <c r="P132" s="688" t="str">
        <f>'02入力票（その２）'!I26</f>
        <v/>
      </c>
      <c r="Q132" s="847"/>
      <c r="R132" s="847"/>
      <c r="S132" s="847"/>
      <c r="T132" s="847"/>
      <c r="U132" s="847"/>
      <c r="V132" s="847"/>
      <c r="W132" s="847"/>
      <c r="X132" s="847"/>
      <c r="Y132" s="847"/>
      <c r="Z132" s="847"/>
      <c r="AA132" s="847"/>
      <c r="AB132" s="847"/>
      <c r="AC132" s="689"/>
      <c r="AD132" s="91"/>
      <c r="AE132" s="91"/>
      <c r="AF132" s="90" t="s">
        <v>88</v>
      </c>
      <c r="AG132" s="90"/>
      <c r="AH132" s="90"/>
      <c r="AI132" s="90"/>
      <c r="AJ132" s="90"/>
      <c r="AK132" s="90"/>
      <c r="AL132" s="91"/>
      <c r="AM132" s="743" t="str">
        <f>'02入力票（その２）'!I28</f>
        <v/>
      </c>
      <c r="AN132" s="755"/>
      <c r="AO132" s="755"/>
      <c r="AP132" s="755"/>
      <c r="AQ132" s="755"/>
      <c r="AR132" s="755"/>
      <c r="AS132" s="755"/>
      <c r="AT132" s="835"/>
      <c r="AU132" s="91"/>
      <c r="AV132" s="228" t="s">
        <v>90</v>
      </c>
      <c r="AW132" s="228"/>
      <c r="AX132" s="91"/>
      <c r="AY132" s="91"/>
      <c r="AZ132" s="91"/>
      <c r="BA132" s="91"/>
      <c r="BB132" s="91"/>
      <c r="BC132" s="91"/>
      <c r="BD132" s="91"/>
      <c r="BE132" s="91"/>
      <c r="BF132" s="91"/>
      <c r="BG132" s="91"/>
      <c r="BH132" s="91"/>
      <c r="BI132" s="91"/>
      <c r="BJ132" s="91"/>
    </row>
    <row r="133" spans="2:62" ht="18.95" customHeight="1">
      <c r="B133" s="91"/>
      <c r="C133" s="229"/>
      <c r="D133" s="229"/>
      <c r="E133" s="209"/>
      <c r="F133" s="209"/>
      <c r="G133" s="209"/>
      <c r="H133" s="209"/>
      <c r="I133" s="209"/>
      <c r="J133" s="209"/>
      <c r="K133" s="209"/>
      <c r="L133" s="209"/>
      <c r="M133" s="209"/>
      <c r="N133" s="209"/>
      <c r="O133" s="91"/>
      <c r="P133" s="91"/>
      <c r="Q133" s="91"/>
      <c r="R133" s="91"/>
      <c r="S133" s="91"/>
      <c r="T133" s="91"/>
      <c r="U133" s="91"/>
      <c r="V133" s="265"/>
      <c r="W133" s="265"/>
      <c r="X133" s="265"/>
      <c r="Y133" s="265"/>
      <c r="Z133" s="91"/>
      <c r="AA133" s="91"/>
      <c r="AB133" s="91"/>
      <c r="AC133" s="91"/>
      <c r="AD133" s="91"/>
      <c r="AE133" s="91"/>
      <c r="AF133" s="90"/>
      <c r="AG133" s="90"/>
      <c r="AH133" s="90"/>
      <c r="AI133" s="90"/>
      <c r="AJ133" s="90"/>
      <c r="AK133" s="90"/>
      <c r="AL133" s="90"/>
      <c r="AM133" s="90"/>
      <c r="AN133" s="90"/>
      <c r="AO133" s="90"/>
      <c r="AP133" s="90"/>
      <c r="AQ133" s="90"/>
      <c r="AR133" s="90"/>
      <c r="AS133" s="90"/>
      <c r="AT133" s="90"/>
      <c r="AU133" s="90"/>
      <c r="AV133" s="228"/>
      <c r="AW133" s="228"/>
      <c r="AX133" s="91"/>
      <c r="AY133" s="91"/>
      <c r="AZ133" s="91"/>
      <c r="BA133" s="91"/>
      <c r="BB133" s="91"/>
      <c r="BC133" s="91"/>
      <c r="BD133" s="91"/>
      <c r="BE133" s="91"/>
      <c r="BF133" s="91"/>
      <c r="BG133" s="91"/>
      <c r="BH133" s="91"/>
      <c r="BI133" s="91"/>
      <c r="BJ133" s="91"/>
    </row>
    <row r="134" spans="2:62" ht="30" customHeight="1">
      <c r="B134" s="203"/>
      <c r="C134" s="832" t="s">
        <v>650</v>
      </c>
      <c r="D134" s="832"/>
      <c r="E134" s="832"/>
      <c r="F134" s="832"/>
      <c r="G134" s="832"/>
      <c r="H134" s="832"/>
      <c r="I134" s="832"/>
      <c r="J134" s="832"/>
      <c r="K134" s="832"/>
      <c r="L134" s="266"/>
      <c r="M134" s="266"/>
      <c r="N134" s="266"/>
      <c r="O134" s="91"/>
      <c r="P134" s="688" t="str">
        <f>'02入力票（その２）'!I27</f>
        <v/>
      </c>
      <c r="Q134" s="847"/>
      <c r="R134" s="847"/>
      <c r="S134" s="847"/>
      <c r="T134" s="847"/>
      <c r="U134" s="847"/>
      <c r="V134" s="847"/>
      <c r="W134" s="847"/>
      <c r="X134" s="847"/>
      <c r="Y134" s="847"/>
      <c r="Z134" s="847"/>
      <c r="AA134" s="847"/>
      <c r="AB134" s="847"/>
      <c r="AC134" s="689"/>
      <c r="AD134" s="91"/>
      <c r="AE134" s="91"/>
      <c r="AF134" s="208"/>
      <c r="AG134" s="208"/>
      <c r="AH134" s="209"/>
      <c r="AI134" s="209"/>
      <c r="AJ134" s="209"/>
      <c r="AK134" s="209"/>
      <c r="AL134" s="91"/>
      <c r="AM134" s="91"/>
      <c r="AN134" s="91"/>
      <c r="AO134" s="91"/>
      <c r="AP134" s="91"/>
      <c r="AQ134" s="91"/>
      <c r="AR134" s="91"/>
      <c r="AS134" s="91"/>
      <c r="AT134" s="91"/>
      <c r="AU134" s="91"/>
      <c r="AV134" s="233"/>
      <c r="AW134" s="91"/>
      <c r="AX134" s="91"/>
      <c r="AY134" s="91"/>
      <c r="AZ134" s="91"/>
      <c r="BA134" s="91"/>
      <c r="BB134" s="91"/>
      <c r="BC134" s="91"/>
      <c r="BD134" s="91"/>
      <c r="BE134" s="91"/>
      <c r="BF134" s="91"/>
      <c r="BG134" s="91"/>
      <c r="BH134" s="91"/>
      <c r="BI134" s="91"/>
      <c r="BJ134" s="91"/>
    </row>
    <row r="135" spans="2:62" ht="34.5" customHeight="1">
      <c r="B135" s="91"/>
      <c r="C135" s="208"/>
      <c r="D135" s="208"/>
      <c r="E135" s="209"/>
      <c r="F135" s="209"/>
      <c r="G135" s="209"/>
      <c r="H135" s="209"/>
      <c r="I135" s="209"/>
      <c r="J135" s="209"/>
      <c r="K135" s="209"/>
      <c r="L135" s="209"/>
      <c r="M135" s="209"/>
      <c r="N135" s="209"/>
      <c r="O135" s="91"/>
      <c r="P135" s="91"/>
      <c r="Q135" s="91"/>
      <c r="R135" s="91"/>
      <c r="S135" s="91"/>
      <c r="T135" s="91"/>
      <c r="U135" s="91"/>
      <c r="V135" s="265"/>
      <c r="W135" s="265"/>
      <c r="X135" s="265"/>
      <c r="Y135" s="265"/>
      <c r="Z135" s="91"/>
      <c r="AA135" s="91"/>
      <c r="AB135" s="91"/>
      <c r="AC135" s="91"/>
      <c r="AD135" s="91"/>
      <c r="AE135" s="91"/>
      <c r="AF135" s="865" t="s">
        <v>2386</v>
      </c>
      <c r="AG135" s="865"/>
      <c r="AH135" s="865"/>
      <c r="AI135" s="865"/>
      <c r="AJ135" s="865"/>
      <c r="AK135" s="865"/>
      <c r="AL135" s="1240"/>
      <c r="AM135" s="1234" t="str">
        <f>IF('02入力票（その２）'!I29+'02入力票（その２）'!I48=0,"",'02入力票（その２）'!I29+'02入力票（その２）'!I48)</f>
        <v/>
      </c>
      <c r="AN135" s="1235"/>
      <c r="AO135" s="1235"/>
      <c r="AP135" s="1235"/>
      <c r="AQ135" s="1235"/>
      <c r="AR135" s="1235"/>
      <c r="AS135" s="1235"/>
      <c r="AT135" s="867"/>
      <c r="AU135" s="91"/>
      <c r="AV135" s="228" t="s">
        <v>92</v>
      </c>
      <c r="AW135" s="228"/>
      <c r="AX135" s="91"/>
      <c r="AY135" s="91"/>
      <c r="AZ135" s="91"/>
      <c r="BA135" s="91"/>
      <c r="BB135" s="91"/>
      <c r="BC135" s="91"/>
      <c r="BD135" s="91"/>
      <c r="BE135" s="91"/>
      <c r="BF135" s="91"/>
      <c r="BG135" s="91"/>
      <c r="BH135" s="91"/>
      <c r="BI135" s="91"/>
      <c r="BJ135" s="91"/>
    </row>
    <row r="136" spans="2:62" ht="30" customHeight="1">
      <c r="B136" s="203"/>
      <c r="C136" s="832" t="s">
        <v>950</v>
      </c>
      <c r="D136" s="832"/>
      <c r="E136" s="832"/>
      <c r="F136" s="832"/>
      <c r="G136" s="832"/>
      <c r="H136" s="832"/>
      <c r="I136" s="832"/>
      <c r="J136" s="832"/>
      <c r="K136" s="832"/>
      <c r="L136" s="90"/>
      <c r="M136" s="90"/>
      <c r="N136" s="90"/>
      <c r="O136" s="91"/>
      <c r="P136" s="688" t="str">
        <f>'02入力票（その２）'!I30</f>
        <v/>
      </c>
      <c r="Q136" s="847"/>
      <c r="R136" s="847"/>
      <c r="S136" s="847"/>
      <c r="T136" s="847"/>
      <c r="U136" s="847"/>
      <c r="V136" s="847"/>
      <c r="W136" s="847"/>
      <c r="X136" s="847"/>
      <c r="Y136" s="847"/>
      <c r="Z136" s="847"/>
      <c r="AA136" s="847"/>
      <c r="AB136" s="847"/>
      <c r="AC136" s="689"/>
      <c r="AD136" s="91"/>
      <c r="AE136" s="91"/>
      <c r="AF136" s="90"/>
      <c r="AG136" s="90"/>
      <c r="AH136" s="90"/>
      <c r="AI136" s="90"/>
      <c r="AJ136" s="90"/>
      <c r="AK136" s="90"/>
      <c r="AL136" s="90"/>
      <c r="AM136" s="90"/>
      <c r="AN136" s="90"/>
      <c r="AO136" s="90"/>
      <c r="AP136" s="90"/>
      <c r="AQ136" s="90"/>
      <c r="AR136" s="90"/>
      <c r="AS136" s="90"/>
      <c r="AT136" s="90"/>
      <c r="AU136" s="90"/>
      <c r="AV136" s="228"/>
      <c r="AW136" s="228"/>
      <c r="AX136" s="91"/>
      <c r="AY136" s="91"/>
      <c r="AZ136" s="91"/>
      <c r="BA136" s="91"/>
      <c r="BB136" s="91"/>
      <c r="BC136" s="91"/>
      <c r="BD136" s="91"/>
      <c r="BE136" s="91"/>
      <c r="BF136" s="91"/>
      <c r="BG136" s="91"/>
      <c r="BH136" s="91"/>
      <c r="BI136" s="91"/>
      <c r="BJ136" s="91"/>
    </row>
    <row r="137" spans="2:62" ht="18.95" customHeight="1">
      <c r="B137" s="91"/>
      <c r="C137" s="208"/>
      <c r="D137" s="208"/>
      <c r="E137" s="209"/>
      <c r="F137" s="209"/>
      <c r="G137" s="209"/>
      <c r="H137" s="209"/>
      <c r="I137" s="209"/>
      <c r="J137" s="209"/>
      <c r="K137" s="209"/>
      <c r="L137" s="209"/>
      <c r="M137" s="209"/>
      <c r="N137" s="209"/>
      <c r="O137" s="91"/>
      <c r="P137" s="91"/>
      <c r="Q137" s="91"/>
      <c r="R137" s="91"/>
      <c r="S137" s="91"/>
      <c r="T137" s="91"/>
      <c r="U137" s="91"/>
      <c r="V137" s="91"/>
      <c r="W137" s="91"/>
      <c r="X137" s="91"/>
      <c r="Y137" s="91"/>
      <c r="Z137" s="91"/>
      <c r="AA137" s="91"/>
      <c r="AB137" s="91"/>
      <c r="AC137" s="91"/>
      <c r="AD137" s="91"/>
      <c r="AE137" s="91"/>
      <c r="AF137" s="228" t="s">
        <v>652</v>
      </c>
      <c r="AG137" s="315"/>
      <c r="AH137" s="315"/>
      <c r="AI137" s="315"/>
      <c r="AJ137" s="315"/>
      <c r="AK137" s="315"/>
      <c r="AL137" s="91"/>
      <c r="AM137" s="743" t="str">
        <f>'02入力票（その２）'!I55</f>
        <v/>
      </c>
      <c r="AN137" s="755"/>
      <c r="AO137" s="755"/>
      <c r="AP137" s="755"/>
      <c r="AQ137" s="755"/>
      <c r="AR137" s="755"/>
      <c r="AS137" s="755"/>
      <c r="AT137" s="835"/>
      <c r="AU137" s="91"/>
      <c r="AV137" s="91"/>
      <c r="AW137" s="91"/>
      <c r="AX137" s="91"/>
      <c r="AY137" s="91"/>
      <c r="AZ137" s="91"/>
      <c r="BA137" s="91"/>
      <c r="BB137" s="91"/>
      <c r="BC137" s="91"/>
      <c r="BD137" s="91"/>
      <c r="BE137" s="91"/>
      <c r="BF137" s="91"/>
      <c r="BG137" s="91"/>
      <c r="BH137" s="91"/>
      <c r="BI137" s="91"/>
      <c r="BJ137" s="91"/>
    </row>
    <row r="138" spans="2:62" ht="18.95" customHeight="1">
      <c r="B138" s="203"/>
      <c r="C138" s="832" t="s">
        <v>823</v>
      </c>
      <c r="D138" s="832"/>
      <c r="E138" s="832"/>
      <c r="F138" s="832"/>
      <c r="G138" s="832"/>
      <c r="H138" s="832"/>
      <c r="I138" s="832"/>
      <c r="J138" s="832"/>
      <c r="K138" s="832"/>
      <c r="L138" s="90"/>
      <c r="M138" s="90"/>
      <c r="N138" s="90"/>
      <c r="O138" s="91"/>
      <c r="P138" s="1231" t="str">
        <f>'02入力票（その２）'!I54</f>
        <v/>
      </c>
      <c r="Q138" s="1232"/>
      <c r="R138" s="1232"/>
      <c r="S138" s="1232"/>
      <c r="T138" s="1232"/>
      <c r="U138" s="1232"/>
      <c r="V138" s="1232"/>
      <c r="W138" s="1232"/>
      <c r="X138" s="1232"/>
      <c r="Y138" s="1232"/>
      <c r="Z138" s="1232"/>
      <c r="AA138" s="1232"/>
      <c r="AB138" s="1232"/>
      <c r="AC138" s="1233"/>
      <c r="AD138" s="91"/>
      <c r="AE138" s="91"/>
      <c r="AF138" s="315"/>
      <c r="AG138" s="315"/>
      <c r="AH138" s="315"/>
      <c r="AI138" s="315"/>
      <c r="AJ138" s="315"/>
      <c r="AK138" s="315"/>
      <c r="AL138" s="91"/>
      <c r="AM138" s="91"/>
      <c r="AN138" s="91"/>
      <c r="AO138" s="91"/>
      <c r="AP138" s="91"/>
      <c r="AQ138" s="91"/>
      <c r="AR138" s="91"/>
      <c r="AS138" s="91"/>
      <c r="AT138" s="91"/>
      <c r="AW138" s="91"/>
      <c r="AX138" s="91"/>
      <c r="AY138" s="91"/>
      <c r="AZ138" s="91"/>
      <c r="BA138" s="91"/>
      <c r="BB138" s="91"/>
      <c r="BC138" s="91"/>
      <c r="BD138" s="91"/>
      <c r="BE138" s="91"/>
      <c r="BF138" s="91"/>
      <c r="BG138" s="91"/>
      <c r="BH138" s="91"/>
      <c r="BI138" s="91"/>
      <c r="BJ138" s="91"/>
    </row>
    <row r="139" spans="2:62" ht="30" customHeight="1">
      <c r="B139" s="221"/>
      <c r="C139" s="858" t="s">
        <v>651</v>
      </c>
      <c r="D139" s="858"/>
      <c r="E139" s="858"/>
      <c r="F139" s="858"/>
      <c r="G139" s="858"/>
      <c r="H139" s="858"/>
      <c r="I139" s="858"/>
      <c r="J139" s="858"/>
      <c r="K139" s="858"/>
      <c r="L139" s="90"/>
      <c r="M139" s="90"/>
      <c r="N139" s="90"/>
      <c r="O139" s="91"/>
      <c r="P139" s="730" t="str">
        <f>'02入力票（その２）'!I53</f>
        <v/>
      </c>
      <c r="Q139" s="989"/>
      <c r="R139" s="989"/>
      <c r="S139" s="989"/>
      <c r="T139" s="989"/>
      <c r="U139" s="989"/>
      <c r="V139" s="989"/>
      <c r="W139" s="989"/>
      <c r="X139" s="989"/>
      <c r="Y139" s="989"/>
      <c r="Z139" s="989"/>
      <c r="AA139" s="989"/>
      <c r="AB139" s="989"/>
      <c r="AC139" s="731"/>
      <c r="AD139" s="91"/>
      <c r="AE139" s="91"/>
      <c r="AF139" s="228" t="s">
        <v>653</v>
      </c>
      <c r="AG139" s="315"/>
      <c r="AH139" s="315"/>
      <c r="AI139" s="315"/>
      <c r="AJ139" s="315"/>
      <c r="AK139" s="315"/>
      <c r="AL139" s="91"/>
      <c r="AM139" s="743" t="str">
        <f>'02入力票（その２）'!I56</f>
        <v/>
      </c>
      <c r="AN139" s="755"/>
      <c r="AO139" s="755"/>
      <c r="AP139" s="755"/>
      <c r="AQ139" s="755"/>
      <c r="AR139" s="755"/>
      <c r="AS139" s="755"/>
      <c r="AT139" s="835"/>
      <c r="AW139" s="91"/>
      <c r="AX139" s="91"/>
      <c r="AY139" s="91"/>
      <c r="AZ139" s="91"/>
      <c r="BA139" s="91"/>
      <c r="BB139" s="91"/>
      <c r="BC139" s="91"/>
      <c r="BD139" s="91"/>
      <c r="BE139" s="91"/>
      <c r="BF139" s="91"/>
      <c r="BG139" s="91"/>
      <c r="BH139" s="91"/>
      <c r="BI139" s="91"/>
      <c r="BJ139" s="91"/>
    </row>
    <row r="140" spans="2:62" ht="14.25" customHeight="1">
      <c r="B140" s="203"/>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W140" s="91"/>
      <c r="AX140" s="91"/>
      <c r="AY140" s="91"/>
      <c r="AZ140" s="91"/>
      <c r="BA140" s="91"/>
      <c r="BB140" s="91"/>
      <c r="BC140" s="91"/>
      <c r="BD140" s="91"/>
      <c r="BE140" s="91"/>
      <c r="BG140" s="198"/>
      <c r="BH140" s="91"/>
      <c r="BI140" s="91"/>
      <c r="BJ140" s="91"/>
    </row>
    <row r="141" spans="2:62">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1"/>
      <c r="BI141" s="91"/>
      <c r="BJ141" s="91"/>
    </row>
    <row r="142" spans="2:62" ht="22.5" customHeight="1">
      <c r="B142" s="91"/>
      <c r="C142" s="91"/>
      <c r="E142" s="90"/>
      <c r="F142" s="90"/>
      <c r="G142" s="90"/>
      <c r="H142" s="90"/>
      <c r="I142" s="90"/>
      <c r="J142" s="90"/>
      <c r="K142" s="90"/>
      <c r="L142" s="90"/>
      <c r="M142" s="90"/>
      <c r="N142" s="90"/>
      <c r="O142" s="90"/>
      <c r="P142" s="90"/>
      <c r="Q142" s="90"/>
      <c r="S142" s="90"/>
      <c r="T142" s="90"/>
      <c r="W142" s="199" t="s">
        <v>951</v>
      </c>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1"/>
      <c r="BF142" s="91"/>
      <c r="BG142" s="91"/>
      <c r="BH142" s="91"/>
      <c r="BI142" s="91"/>
      <c r="BJ142" s="91"/>
    </row>
    <row r="143" spans="2:62" ht="18.95" customHeight="1">
      <c r="B143" s="160" t="s">
        <v>952</v>
      </c>
      <c r="C143" s="316"/>
      <c r="D143" s="316"/>
      <c r="E143" s="316"/>
      <c r="F143" s="316"/>
      <c r="G143" s="316"/>
      <c r="H143" s="316"/>
      <c r="I143" s="316"/>
      <c r="J143" s="316"/>
      <c r="K143" s="316"/>
      <c r="L143" s="316"/>
      <c r="M143" s="316"/>
      <c r="N143" s="316"/>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Z143" s="262"/>
      <c r="BA143" s="262"/>
      <c r="BB143" s="262"/>
      <c r="BC143" s="262"/>
      <c r="BD143" s="262"/>
      <c r="BE143" s="262"/>
      <c r="BF143" s="262"/>
      <c r="BG143" s="262"/>
      <c r="BH143" s="317" t="str">
        <f>P127</f>
        <v/>
      </c>
      <c r="BI143" s="91"/>
      <c r="BJ143" s="91"/>
    </row>
    <row r="144" spans="2:62" ht="18.95" customHeight="1">
      <c r="B144" s="898" t="s">
        <v>953</v>
      </c>
      <c r="C144" s="626" t="s">
        <v>514</v>
      </c>
      <c r="D144" s="626"/>
      <c r="E144" s="626"/>
      <c r="F144" s="626" t="s">
        <v>515</v>
      </c>
      <c r="G144" s="626"/>
      <c r="H144" s="626"/>
      <c r="I144" s="626"/>
      <c r="J144" s="626"/>
      <c r="K144" s="626"/>
      <c r="L144" s="626"/>
      <c r="M144" s="626"/>
      <c r="N144" s="626"/>
      <c r="O144" s="626"/>
      <c r="P144" s="626"/>
      <c r="Q144" s="626"/>
      <c r="R144" s="626"/>
      <c r="S144" s="626"/>
      <c r="T144" s="626"/>
      <c r="U144" s="626" t="s">
        <v>516</v>
      </c>
      <c r="V144" s="626"/>
      <c r="W144" s="626"/>
      <c r="X144" s="626"/>
      <c r="Y144" s="626"/>
      <c r="Z144" s="626"/>
      <c r="AA144" s="626"/>
      <c r="AB144" s="626"/>
      <c r="AC144" s="626"/>
      <c r="AD144" s="626"/>
      <c r="AE144" s="626"/>
      <c r="AF144" s="626"/>
      <c r="AG144" s="626"/>
      <c r="AH144" s="626"/>
      <c r="AI144" s="626"/>
      <c r="AJ144" s="626"/>
      <c r="AK144" s="626"/>
      <c r="AL144" s="626"/>
      <c r="AM144" s="626"/>
      <c r="AN144" s="626"/>
      <c r="AO144" s="626"/>
      <c r="AP144" s="626"/>
      <c r="AQ144" s="626"/>
      <c r="AR144" s="626"/>
      <c r="AS144" s="626"/>
      <c r="AT144" s="626"/>
      <c r="AU144" s="626"/>
      <c r="AV144" s="626"/>
      <c r="AW144" s="626"/>
      <c r="AX144" s="626"/>
      <c r="AY144" s="1241" t="s">
        <v>954</v>
      </c>
      <c r="AZ144" s="700" t="s">
        <v>518</v>
      </c>
      <c r="BA144" s="700"/>
      <c r="BB144" s="700"/>
      <c r="BC144" s="700"/>
      <c r="BD144" s="700"/>
      <c r="BE144" s="700"/>
      <c r="BF144" s="700"/>
      <c r="BG144" s="700"/>
      <c r="BH144" s="700"/>
      <c r="BI144" s="91"/>
      <c r="BJ144" s="91"/>
    </row>
    <row r="145" spans="2:62" ht="18.95" customHeight="1">
      <c r="B145" s="898"/>
      <c r="C145" s="1241" t="s">
        <v>955</v>
      </c>
      <c r="D145" s="1241" t="s">
        <v>956</v>
      </c>
      <c r="E145" s="1241" t="s">
        <v>957</v>
      </c>
      <c r="F145" s="1241" t="s">
        <v>958</v>
      </c>
      <c r="G145" s="1241" t="s">
        <v>959</v>
      </c>
      <c r="H145" s="1241" t="s">
        <v>960</v>
      </c>
      <c r="I145" s="1241" t="s">
        <v>961</v>
      </c>
      <c r="J145" s="1241" t="s">
        <v>962</v>
      </c>
      <c r="K145" s="1241" t="s">
        <v>963</v>
      </c>
      <c r="L145" s="1241" t="s">
        <v>964</v>
      </c>
      <c r="M145" s="1241" t="s">
        <v>965</v>
      </c>
      <c r="N145" s="1241" t="s">
        <v>966</v>
      </c>
      <c r="O145" s="1241" t="s">
        <v>967</v>
      </c>
      <c r="P145" s="1241" t="s">
        <v>968</v>
      </c>
      <c r="Q145" s="1241" t="s">
        <v>969</v>
      </c>
      <c r="R145" s="1241" t="s">
        <v>970</v>
      </c>
      <c r="S145" s="1241" t="s">
        <v>971</v>
      </c>
      <c r="T145" s="1241" t="s">
        <v>972</v>
      </c>
      <c r="U145" s="626" t="s">
        <v>259</v>
      </c>
      <c r="V145" s="626"/>
      <c r="W145" s="626"/>
      <c r="X145" s="626"/>
      <c r="Y145" s="626"/>
      <c r="Z145" s="626"/>
      <c r="AA145" s="626"/>
      <c r="AB145" s="626"/>
      <c r="AC145" s="626"/>
      <c r="AD145" s="626"/>
      <c r="AE145" s="626"/>
      <c r="AF145" s="626"/>
      <c r="AG145" s="626"/>
      <c r="AH145" s="626"/>
      <c r="AI145" s="626"/>
      <c r="AJ145" s="626"/>
      <c r="AK145" s="626"/>
      <c r="AL145" s="626"/>
      <c r="AM145" s="626"/>
      <c r="AN145" s="626"/>
      <c r="AO145" s="626"/>
      <c r="AP145" s="1241" t="s">
        <v>973</v>
      </c>
      <c r="AQ145" s="1241" t="s">
        <v>974</v>
      </c>
      <c r="AR145" s="1241" t="s">
        <v>975</v>
      </c>
      <c r="AS145" s="1241" t="s">
        <v>976</v>
      </c>
      <c r="AT145" s="1241" t="s">
        <v>977</v>
      </c>
      <c r="AU145" s="1241" t="s">
        <v>978</v>
      </c>
      <c r="AV145" s="1241" t="s">
        <v>979</v>
      </c>
      <c r="AW145" s="1241" t="s">
        <v>980</v>
      </c>
      <c r="AX145" s="1241" t="s">
        <v>981</v>
      </c>
      <c r="AY145" s="1241"/>
      <c r="AZ145" s="626" t="s">
        <v>265</v>
      </c>
      <c r="BA145" s="626"/>
      <c r="BB145" s="626"/>
      <c r="BC145" s="626"/>
      <c r="BD145" s="626"/>
      <c r="BE145" s="626"/>
      <c r="BF145" s="626"/>
      <c r="BG145" s="1241" t="s">
        <v>982</v>
      </c>
      <c r="BH145" s="1241" t="s">
        <v>983</v>
      </c>
      <c r="BI145" s="91"/>
      <c r="BJ145" s="91"/>
    </row>
    <row r="146" spans="2:62" ht="243" customHeight="1">
      <c r="B146" s="898"/>
      <c r="C146" s="1241"/>
      <c r="D146" s="1241"/>
      <c r="E146" s="1241"/>
      <c r="F146" s="1241"/>
      <c r="G146" s="1241"/>
      <c r="H146" s="1241"/>
      <c r="I146" s="1241"/>
      <c r="J146" s="1241"/>
      <c r="K146" s="1241"/>
      <c r="L146" s="1241"/>
      <c r="M146" s="1241"/>
      <c r="N146" s="1241"/>
      <c r="O146" s="1241"/>
      <c r="P146" s="1241"/>
      <c r="Q146" s="1241"/>
      <c r="R146" s="1241"/>
      <c r="S146" s="1241"/>
      <c r="T146" s="1241"/>
      <c r="U146" s="318" t="s">
        <v>984</v>
      </c>
      <c r="V146" s="318" t="s">
        <v>985</v>
      </c>
      <c r="W146" s="318" t="s">
        <v>986</v>
      </c>
      <c r="X146" s="318" t="s">
        <v>987</v>
      </c>
      <c r="Y146" s="318" t="s">
        <v>988</v>
      </c>
      <c r="Z146" s="318" t="s">
        <v>989</v>
      </c>
      <c r="AA146" s="318" t="s">
        <v>990</v>
      </c>
      <c r="AB146" s="318" t="s">
        <v>991</v>
      </c>
      <c r="AC146" s="319" t="s">
        <v>992</v>
      </c>
      <c r="AD146" s="319" t="s">
        <v>993</v>
      </c>
      <c r="AE146" s="319" t="s">
        <v>994</v>
      </c>
      <c r="AF146" s="319" t="s">
        <v>995</v>
      </c>
      <c r="AG146" s="319" t="s">
        <v>996</v>
      </c>
      <c r="AH146" s="319" t="s">
        <v>997</v>
      </c>
      <c r="AI146" s="319" t="s">
        <v>998</v>
      </c>
      <c r="AJ146" s="319" t="s">
        <v>999</v>
      </c>
      <c r="AK146" s="319" t="s">
        <v>1000</v>
      </c>
      <c r="AL146" s="319" t="s">
        <v>1001</v>
      </c>
      <c r="AM146" s="319" t="s">
        <v>1002</v>
      </c>
      <c r="AN146" s="319" t="s">
        <v>1003</v>
      </c>
      <c r="AO146" s="319" t="s">
        <v>1004</v>
      </c>
      <c r="AP146" s="1241"/>
      <c r="AQ146" s="1241"/>
      <c r="AR146" s="1241"/>
      <c r="AS146" s="1241"/>
      <c r="AT146" s="1241"/>
      <c r="AU146" s="1241"/>
      <c r="AV146" s="1241"/>
      <c r="AW146" s="1241"/>
      <c r="AX146" s="1241"/>
      <c r="AY146" s="1241"/>
      <c r="AZ146" s="319" t="s">
        <v>1005</v>
      </c>
      <c r="BA146" s="319" t="s">
        <v>1006</v>
      </c>
      <c r="BB146" s="319" t="s">
        <v>1007</v>
      </c>
      <c r="BC146" s="319" t="s">
        <v>1008</v>
      </c>
      <c r="BD146" s="319" t="s">
        <v>1009</v>
      </c>
      <c r="BE146" s="319" t="s">
        <v>1010</v>
      </c>
      <c r="BF146" s="319" t="s">
        <v>1011</v>
      </c>
      <c r="BG146" s="1241"/>
      <c r="BH146" s="1241"/>
      <c r="BI146" s="91"/>
      <c r="BJ146" s="91"/>
    </row>
    <row r="147" spans="2:62" ht="28.5">
      <c r="B147" s="320" t="s">
        <v>533</v>
      </c>
      <c r="C147" s="190" t="s">
        <v>546</v>
      </c>
      <c r="D147" s="1244"/>
      <c r="E147" s="1244"/>
      <c r="F147" s="190" t="s">
        <v>546</v>
      </c>
      <c r="G147" s="1244"/>
      <c r="H147" s="1244"/>
      <c r="I147" s="1244"/>
      <c r="J147" s="1244"/>
      <c r="K147" s="1244"/>
      <c r="L147" s="1244"/>
      <c r="M147" s="1244"/>
      <c r="N147" s="1244"/>
      <c r="O147" s="1244"/>
      <c r="P147" s="1244"/>
      <c r="Q147" s="1244"/>
      <c r="R147" s="1244"/>
      <c r="S147" s="1244"/>
      <c r="T147" s="1244"/>
      <c r="U147" s="190"/>
      <c r="V147" s="190"/>
      <c r="W147" s="190"/>
      <c r="X147" s="190"/>
      <c r="Y147" s="190"/>
      <c r="Z147" s="190"/>
      <c r="AA147" s="190"/>
      <c r="AB147" s="190"/>
      <c r="AC147" s="190"/>
      <c r="AD147" s="190"/>
      <c r="AE147" s="190"/>
      <c r="AF147" s="190"/>
      <c r="AG147" s="190"/>
      <c r="AH147" s="190"/>
      <c r="AI147" s="190"/>
      <c r="AJ147" s="190"/>
      <c r="AK147" s="190" t="s">
        <v>546</v>
      </c>
      <c r="AL147" s="190"/>
      <c r="AM147" s="190"/>
      <c r="AN147" s="190"/>
      <c r="AO147" s="190"/>
      <c r="AP147" s="1244"/>
      <c r="AQ147" s="1244"/>
      <c r="AR147" s="1244"/>
      <c r="AS147" s="1244"/>
      <c r="AT147" s="1244"/>
      <c r="AU147" s="1244"/>
      <c r="AV147" s="1244"/>
      <c r="AW147" s="1244"/>
      <c r="AX147" s="1244"/>
      <c r="AY147" s="190"/>
      <c r="AZ147" s="190"/>
      <c r="BA147" s="190"/>
      <c r="BB147" s="190"/>
      <c r="BC147" s="190"/>
      <c r="BD147" s="190"/>
      <c r="BE147" s="190"/>
      <c r="BF147" s="190"/>
      <c r="BG147" s="1244"/>
      <c r="BH147" s="1244"/>
      <c r="BI147" s="91"/>
      <c r="BJ147" s="91"/>
    </row>
    <row r="148" spans="2:62" ht="28.5">
      <c r="B148" s="320" t="s">
        <v>1012</v>
      </c>
      <c r="C148" s="190" t="s">
        <v>546</v>
      </c>
      <c r="D148" s="190"/>
      <c r="E148" s="190"/>
      <c r="F148" s="190" t="s">
        <v>546</v>
      </c>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c r="BC148" s="190"/>
      <c r="BD148" s="190"/>
      <c r="BE148" s="190"/>
      <c r="BF148" s="190"/>
      <c r="BG148" s="190"/>
      <c r="BH148" s="190"/>
      <c r="BI148" s="91"/>
      <c r="BJ148" s="91"/>
    </row>
    <row r="149" spans="2:62" s="2" customFormat="1" hidden="1">
      <c r="B149" s="91"/>
      <c r="C149" s="321">
        <f>IF(C147="○",1,9)</f>
        <v>9</v>
      </c>
      <c r="D149" s="1242"/>
      <c r="E149" s="1242"/>
      <c r="F149" s="321">
        <f>IF(F147="○",1,9)</f>
        <v>9</v>
      </c>
      <c r="G149" s="1242"/>
      <c r="H149" s="1242"/>
      <c r="I149" s="1242"/>
      <c r="J149" s="1242"/>
      <c r="K149" s="1242"/>
      <c r="L149" s="1242"/>
      <c r="M149" s="1242"/>
      <c r="N149" s="1242"/>
      <c r="O149" s="1242"/>
      <c r="P149" s="1242"/>
      <c r="Q149" s="1242"/>
      <c r="R149" s="1242"/>
      <c r="S149" s="1242"/>
      <c r="T149" s="1242"/>
      <c r="U149" s="321">
        <f>IF(U147="○",1,9)</f>
        <v>9</v>
      </c>
      <c r="V149" s="321">
        <f t="shared" ref="V149:BE149" si="0">IF(V147="○",1,9)</f>
        <v>9</v>
      </c>
      <c r="W149" s="321">
        <f t="shared" si="0"/>
        <v>9</v>
      </c>
      <c r="X149" s="321">
        <f t="shared" si="0"/>
        <v>9</v>
      </c>
      <c r="Y149" s="321">
        <f t="shared" si="0"/>
        <v>9</v>
      </c>
      <c r="Z149" s="321">
        <f t="shared" si="0"/>
        <v>9</v>
      </c>
      <c r="AA149" s="321">
        <f t="shared" si="0"/>
        <v>9</v>
      </c>
      <c r="AB149" s="321">
        <f t="shared" si="0"/>
        <v>9</v>
      </c>
      <c r="AC149" s="321">
        <f t="shared" si="0"/>
        <v>9</v>
      </c>
      <c r="AD149" s="321">
        <f t="shared" si="0"/>
        <v>9</v>
      </c>
      <c r="AE149" s="321">
        <f t="shared" si="0"/>
        <v>9</v>
      </c>
      <c r="AF149" s="321">
        <f t="shared" si="0"/>
        <v>9</v>
      </c>
      <c r="AG149" s="321">
        <f t="shared" si="0"/>
        <v>9</v>
      </c>
      <c r="AH149" s="321">
        <f t="shared" si="0"/>
        <v>9</v>
      </c>
      <c r="AI149" s="321">
        <f t="shared" si="0"/>
        <v>9</v>
      </c>
      <c r="AJ149" s="321">
        <f t="shared" si="0"/>
        <v>9</v>
      </c>
      <c r="AK149" s="321">
        <f t="shared" si="0"/>
        <v>9</v>
      </c>
      <c r="AL149" s="321">
        <f t="shared" si="0"/>
        <v>9</v>
      </c>
      <c r="AM149" s="321">
        <f t="shared" si="0"/>
        <v>9</v>
      </c>
      <c r="AN149" s="321">
        <f t="shared" si="0"/>
        <v>9</v>
      </c>
      <c r="AO149" s="321">
        <f>IF(AO147="○",1,9)</f>
        <v>9</v>
      </c>
      <c r="AP149" s="1243"/>
      <c r="AQ149" s="1243"/>
      <c r="AR149" s="1243"/>
      <c r="AS149" s="1243"/>
      <c r="AT149" s="1243"/>
      <c r="AU149" s="1243"/>
      <c r="AV149" s="1243"/>
      <c r="AW149" s="1243"/>
      <c r="AX149" s="1243"/>
      <c r="AY149" s="321">
        <f t="shared" si="0"/>
        <v>9</v>
      </c>
      <c r="AZ149" s="321">
        <f t="shared" si="0"/>
        <v>9</v>
      </c>
      <c r="BA149" s="321">
        <f t="shared" si="0"/>
        <v>9</v>
      </c>
      <c r="BB149" s="321">
        <f t="shared" si="0"/>
        <v>9</v>
      </c>
      <c r="BC149" s="321">
        <f t="shared" si="0"/>
        <v>9</v>
      </c>
      <c r="BD149" s="321">
        <f t="shared" si="0"/>
        <v>9</v>
      </c>
      <c r="BE149" s="321">
        <f t="shared" si="0"/>
        <v>9</v>
      </c>
      <c r="BF149" s="321">
        <f>IF(BF147="○",1,9)</f>
        <v>9</v>
      </c>
      <c r="BG149" s="1243"/>
      <c r="BH149" s="1243"/>
      <c r="BI149" s="91"/>
      <c r="BJ149" s="91"/>
    </row>
    <row r="150" spans="2:62" s="2" customFormat="1" hidden="1">
      <c r="B150" s="91"/>
      <c r="C150" s="321">
        <f>IF(C148="○",1,9)</f>
        <v>9</v>
      </c>
      <c r="D150" s="321">
        <f t="shared" ref="D150:BE150" si="1">IF(D148="○",1,9)</f>
        <v>9</v>
      </c>
      <c r="E150" s="321">
        <f t="shared" si="1"/>
        <v>9</v>
      </c>
      <c r="F150" s="321">
        <f t="shared" si="1"/>
        <v>9</v>
      </c>
      <c r="G150" s="321">
        <f t="shared" si="1"/>
        <v>9</v>
      </c>
      <c r="H150" s="321">
        <f t="shared" si="1"/>
        <v>9</v>
      </c>
      <c r="I150" s="321">
        <f t="shared" si="1"/>
        <v>9</v>
      </c>
      <c r="J150" s="321">
        <f t="shared" si="1"/>
        <v>9</v>
      </c>
      <c r="K150" s="321">
        <f t="shared" si="1"/>
        <v>9</v>
      </c>
      <c r="L150" s="321">
        <f t="shared" si="1"/>
        <v>9</v>
      </c>
      <c r="M150" s="321">
        <f t="shared" si="1"/>
        <v>9</v>
      </c>
      <c r="N150" s="321">
        <f t="shared" si="1"/>
        <v>9</v>
      </c>
      <c r="O150" s="321">
        <f t="shared" si="1"/>
        <v>9</v>
      </c>
      <c r="P150" s="321">
        <f t="shared" si="1"/>
        <v>9</v>
      </c>
      <c r="Q150" s="321">
        <f t="shared" si="1"/>
        <v>9</v>
      </c>
      <c r="R150" s="321">
        <f t="shared" si="1"/>
        <v>9</v>
      </c>
      <c r="S150" s="321">
        <f t="shared" si="1"/>
        <v>9</v>
      </c>
      <c r="T150" s="321">
        <f t="shared" si="1"/>
        <v>9</v>
      </c>
      <c r="U150" s="321">
        <f t="shared" si="1"/>
        <v>9</v>
      </c>
      <c r="V150" s="321">
        <f t="shared" si="1"/>
        <v>9</v>
      </c>
      <c r="W150" s="321">
        <f t="shared" si="1"/>
        <v>9</v>
      </c>
      <c r="X150" s="321">
        <f t="shared" si="1"/>
        <v>9</v>
      </c>
      <c r="Y150" s="321">
        <f t="shared" si="1"/>
        <v>9</v>
      </c>
      <c r="Z150" s="321">
        <f t="shared" si="1"/>
        <v>9</v>
      </c>
      <c r="AA150" s="321">
        <f t="shared" si="1"/>
        <v>9</v>
      </c>
      <c r="AB150" s="321">
        <f t="shared" si="1"/>
        <v>9</v>
      </c>
      <c r="AC150" s="321">
        <f t="shared" si="1"/>
        <v>9</v>
      </c>
      <c r="AD150" s="321">
        <f t="shared" si="1"/>
        <v>9</v>
      </c>
      <c r="AE150" s="321">
        <f t="shared" si="1"/>
        <v>9</v>
      </c>
      <c r="AF150" s="321">
        <f t="shared" si="1"/>
        <v>9</v>
      </c>
      <c r="AG150" s="321">
        <f t="shared" si="1"/>
        <v>9</v>
      </c>
      <c r="AH150" s="321">
        <f t="shared" si="1"/>
        <v>9</v>
      </c>
      <c r="AI150" s="321">
        <f t="shared" si="1"/>
        <v>9</v>
      </c>
      <c r="AJ150" s="321">
        <f t="shared" si="1"/>
        <v>9</v>
      </c>
      <c r="AK150" s="321">
        <f t="shared" si="1"/>
        <v>9</v>
      </c>
      <c r="AL150" s="321">
        <f t="shared" si="1"/>
        <v>9</v>
      </c>
      <c r="AM150" s="321">
        <f t="shared" si="1"/>
        <v>9</v>
      </c>
      <c r="AN150" s="321">
        <f t="shared" si="1"/>
        <v>9</v>
      </c>
      <c r="AO150" s="321">
        <f>IF(AO148="○",1,9)</f>
        <v>9</v>
      </c>
      <c r="AP150" s="321">
        <f t="shared" si="1"/>
        <v>9</v>
      </c>
      <c r="AQ150" s="321">
        <f t="shared" si="1"/>
        <v>9</v>
      </c>
      <c r="AR150" s="321">
        <f t="shared" si="1"/>
        <v>9</v>
      </c>
      <c r="AS150" s="321">
        <f t="shared" si="1"/>
        <v>9</v>
      </c>
      <c r="AT150" s="321">
        <f t="shared" si="1"/>
        <v>9</v>
      </c>
      <c r="AU150" s="321">
        <f t="shared" si="1"/>
        <v>9</v>
      </c>
      <c r="AV150" s="321">
        <f t="shared" si="1"/>
        <v>9</v>
      </c>
      <c r="AW150" s="321">
        <f t="shared" si="1"/>
        <v>9</v>
      </c>
      <c r="AX150" s="321">
        <f>IF(AX148="○",1,9)</f>
        <v>9</v>
      </c>
      <c r="AY150" s="321">
        <f t="shared" si="1"/>
        <v>9</v>
      </c>
      <c r="AZ150" s="321">
        <f t="shared" si="1"/>
        <v>9</v>
      </c>
      <c r="BA150" s="321">
        <f t="shared" si="1"/>
        <v>9</v>
      </c>
      <c r="BB150" s="321">
        <f t="shared" si="1"/>
        <v>9</v>
      </c>
      <c r="BC150" s="321">
        <f t="shared" si="1"/>
        <v>9</v>
      </c>
      <c r="BD150" s="321">
        <f t="shared" si="1"/>
        <v>9</v>
      </c>
      <c r="BE150" s="321">
        <f t="shared" si="1"/>
        <v>9</v>
      </c>
      <c r="BF150" s="321">
        <f>IF(BF148="○",1,9)</f>
        <v>9</v>
      </c>
      <c r="BG150" s="321">
        <f>IF(BG148="○",1,9)</f>
        <v>9</v>
      </c>
      <c r="BH150" s="321">
        <f>IF(BH148="○",1,9)</f>
        <v>9</v>
      </c>
      <c r="BI150" s="91"/>
      <c r="BJ150" s="91"/>
    </row>
    <row r="151" spans="2:62" s="2" customFormat="1" hidden="1">
      <c r="B151" s="91"/>
      <c r="C151" s="321" t="str">
        <f>CONCATENATE(C149,C150)</f>
        <v>99</v>
      </c>
      <c r="D151" s="1242"/>
      <c r="E151" s="1242"/>
      <c r="F151" s="321" t="str">
        <f t="shared" ref="F151:BE151" si="2">CONCATENATE(F149,F150)</f>
        <v>99</v>
      </c>
      <c r="G151" s="1242"/>
      <c r="H151" s="1242"/>
      <c r="I151" s="1242"/>
      <c r="J151" s="1242"/>
      <c r="K151" s="1242"/>
      <c r="L151" s="1242"/>
      <c r="M151" s="1242"/>
      <c r="N151" s="1242"/>
      <c r="O151" s="1242"/>
      <c r="P151" s="1242"/>
      <c r="Q151" s="1242"/>
      <c r="R151" s="1242"/>
      <c r="S151" s="1242"/>
      <c r="T151" s="1242"/>
      <c r="U151" s="321" t="str">
        <f t="shared" si="2"/>
        <v>99</v>
      </c>
      <c r="V151" s="321" t="str">
        <f t="shared" si="2"/>
        <v>99</v>
      </c>
      <c r="W151" s="321" t="str">
        <f t="shared" si="2"/>
        <v>99</v>
      </c>
      <c r="X151" s="321" t="str">
        <f t="shared" si="2"/>
        <v>99</v>
      </c>
      <c r="Y151" s="321" t="str">
        <f t="shared" si="2"/>
        <v>99</v>
      </c>
      <c r="Z151" s="321" t="str">
        <f t="shared" si="2"/>
        <v>99</v>
      </c>
      <c r="AA151" s="321" t="str">
        <f t="shared" si="2"/>
        <v>99</v>
      </c>
      <c r="AB151" s="321" t="str">
        <f t="shared" si="2"/>
        <v>99</v>
      </c>
      <c r="AC151" s="321" t="str">
        <f t="shared" si="2"/>
        <v>99</v>
      </c>
      <c r="AD151" s="321" t="str">
        <f t="shared" si="2"/>
        <v>99</v>
      </c>
      <c r="AE151" s="321" t="str">
        <f t="shared" si="2"/>
        <v>99</v>
      </c>
      <c r="AF151" s="321" t="str">
        <f t="shared" si="2"/>
        <v>99</v>
      </c>
      <c r="AG151" s="321" t="str">
        <f t="shared" si="2"/>
        <v>99</v>
      </c>
      <c r="AH151" s="321" t="str">
        <f t="shared" si="2"/>
        <v>99</v>
      </c>
      <c r="AI151" s="321" t="str">
        <f t="shared" si="2"/>
        <v>99</v>
      </c>
      <c r="AJ151" s="321" t="str">
        <f t="shared" si="2"/>
        <v>99</v>
      </c>
      <c r="AK151" s="321" t="str">
        <f t="shared" si="2"/>
        <v>99</v>
      </c>
      <c r="AL151" s="321" t="str">
        <f t="shared" si="2"/>
        <v>99</v>
      </c>
      <c r="AM151" s="321" t="str">
        <f t="shared" si="2"/>
        <v>99</v>
      </c>
      <c r="AN151" s="321" t="str">
        <f t="shared" si="2"/>
        <v>99</v>
      </c>
      <c r="AO151" s="321" t="str">
        <f t="shared" si="2"/>
        <v>99</v>
      </c>
      <c r="AP151" s="1243"/>
      <c r="AQ151" s="1243"/>
      <c r="AR151" s="1243"/>
      <c r="AS151" s="1243"/>
      <c r="AT151" s="1243"/>
      <c r="AU151" s="1243"/>
      <c r="AV151" s="1243"/>
      <c r="AW151" s="1243"/>
      <c r="AX151" s="1243"/>
      <c r="AY151" s="321" t="str">
        <f t="shared" si="2"/>
        <v>99</v>
      </c>
      <c r="AZ151" s="321" t="str">
        <f t="shared" si="2"/>
        <v>99</v>
      </c>
      <c r="BA151" s="321" t="str">
        <f t="shared" si="2"/>
        <v>99</v>
      </c>
      <c r="BB151" s="321" t="str">
        <f t="shared" si="2"/>
        <v>99</v>
      </c>
      <c r="BC151" s="321" t="str">
        <f t="shared" si="2"/>
        <v>99</v>
      </c>
      <c r="BD151" s="321" t="str">
        <f t="shared" si="2"/>
        <v>99</v>
      </c>
      <c r="BE151" s="321" t="str">
        <f t="shared" si="2"/>
        <v>99</v>
      </c>
      <c r="BF151" s="321" t="str">
        <f>CONCATENATE(BF149,BF150)</f>
        <v>99</v>
      </c>
      <c r="BG151" s="1243"/>
      <c r="BH151" s="1243"/>
      <c r="BI151" s="91"/>
      <c r="BJ151" s="91"/>
    </row>
    <row r="152" spans="2:62" s="2" customFormat="1">
      <c r="B152" s="91"/>
      <c r="C152" s="321" t="str">
        <f>IF(C151="11",1,IF(C151="91",0,IF(C151="19","*","-")))</f>
        <v>-</v>
      </c>
      <c r="D152" s="321" t="str">
        <f>IF(D150=1,1,"-")</f>
        <v>-</v>
      </c>
      <c r="E152" s="321" t="str">
        <f>IF(E150=1,1,"-")</f>
        <v>-</v>
      </c>
      <c r="F152" s="321" t="str">
        <f>IF(F151="11",1,IF(F151="91",0,IF(F151="19","*","-")))</f>
        <v>-</v>
      </c>
      <c r="G152" s="321" t="str">
        <f t="shared" ref="G152:T152" si="3">IF(G150=1,1,"-")</f>
        <v>-</v>
      </c>
      <c r="H152" s="321" t="str">
        <f t="shared" si="3"/>
        <v>-</v>
      </c>
      <c r="I152" s="321" t="str">
        <f t="shared" si="3"/>
        <v>-</v>
      </c>
      <c r="J152" s="321" t="str">
        <f t="shared" si="3"/>
        <v>-</v>
      </c>
      <c r="K152" s="321" t="str">
        <f t="shared" si="3"/>
        <v>-</v>
      </c>
      <c r="L152" s="321" t="str">
        <f t="shared" si="3"/>
        <v>-</v>
      </c>
      <c r="M152" s="321" t="str">
        <f t="shared" si="3"/>
        <v>-</v>
      </c>
      <c r="N152" s="321" t="str">
        <f t="shared" si="3"/>
        <v>-</v>
      </c>
      <c r="O152" s="321" t="str">
        <f t="shared" si="3"/>
        <v>-</v>
      </c>
      <c r="P152" s="321" t="str">
        <f t="shared" si="3"/>
        <v>-</v>
      </c>
      <c r="Q152" s="321" t="str">
        <f t="shared" si="3"/>
        <v>-</v>
      </c>
      <c r="R152" s="321" t="str">
        <f t="shared" si="3"/>
        <v>-</v>
      </c>
      <c r="S152" s="321" t="str">
        <f t="shared" si="3"/>
        <v>-</v>
      </c>
      <c r="T152" s="321" t="str">
        <f t="shared" si="3"/>
        <v>-</v>
      </c>
      <c r="U152" s="321" t="str">
        <f>IF(U151="11",1,IF(U151="91",0,IF(U151="19","*","-")))</f>
        <v>-</v>
      </c>
      <c r="V152" s="321" t="str">
        <f t="shared" ref="V152:AO152" si="4">IF(V151="11",1,IF(V151="91",0,IF(V151="19","*","-")))</f>
        <v>-</v>
      </c>
      <c r="W152" s="321" t="str">
        <f t="shared" si="4"/>
        <v>-</v>
      </c>
      <c r="X152" s="321" t="str">
        <f t="shared" si="4"/>
        <v>-</v>
      </c>
      <c r="Y152" s="321" t="str">
        <f t="shared" si="4"/>
        <v>-</v>
      </c>
      <c r="Z152" s="321" t="str">
        <f t="shared" si="4"/>
        <v>-</v>
      </c>
      <c r="AA152" s="321" t="str">
        <f t="shared" si="4"/>
        <v>-</v>
      </c>
      <c r="AB152" s="321" t="str">
        <f t="shared" si="4"/>
        <v>-</v>
      </c>
      <c r="AC152" s="321" t="str">
        <f t="shared" si="4"/>
        <v>-</v>
      </c>
      <c r="AD152" s="321" t="str">
        <f t="shared" si="4"/>
        <v>-</v>
      </c>
      <c r="AE152" s="321" t="str">
        <f t="shared" si="4"/>
        <v>-</v>
      </c>
      <c r="AF152" s="321" t="str">
        <f t="shared" si="4"/>
        <v>-</v>
      </c>
      <c r="AG152" s="321" t="str">
        <f t="shared" si="4"/>
        <v>-</v>
      </c>
      <c r="AH152" s="321" t="str">
        <f t="shared" si="4"/>
        <v>-</v>
      </c>
      <c r="AI152" s="321" t="str">
        <f t="shared" si="4"/>
        <v>-</v>
      </c>
      <c r="AJ152" s="321" t="str">
        <f t="shared" si="4"/>
        <v>-</v>
      </c>
      <c r="AK152" s="321" t="str">
        <f t="shared" si="4"/>
        <v>-</v>
      </c>
      <c r="AL152" s="321" t="str">
        <f t="shared" si="4"/>
        <v>-</v>
      </c>
      <c r="AM152" s="321" t="str">
        <f t="shared" si="4"/>
        <v>-</v>
      </c>
      <c r="AN152" s="321" t="str">
        <f t="shared" si="4"/>
        <v>-</v>
      </c>
      <c r="AO152" s="321" t="str">
        <f t="shared" si="4"/>
        <v>-</v>
      </c>
      <c r="AP152" s="321" t="str">
        <f t="shared" ref="AP152:AW152" si="5">IF(AP150=1,1,"-")</f>
        <v>-</v>
      </c>
      <c r="AQ152" s="321" t="str">
        <f t="shared" si="5"/>
        <v>-</v>
      </c>
      <c r="AR152" s="321" t="str">
        <f t="shared" si="5"/>
        <v>-</v>
      </c>
      <c r="AS152" s="321" t="str">
        <f t="shared" si="5"/>
        <v>-</v>
      </c>
      <c r="AT152" s="321" t="str">
        <f t="shared" si="5"/>
        <v>-</v>
      </c>
      <c r="AU152" s="321" t="str">
        <f t="shared" si="5"/>
        <v>-</v>
      </c>
      <c r="AV152" s="321" t="str">
        <f t="shared" si="5"/>
        <v>-</v>
      </c>
      <c r="AW152" s="321" t="str">
        <f t="shared" si="5"/>
        <v>-</v>
      </c>
      <c r="AX152" s="321" t="str">
        <f>IF(AX150=1,1,"-")</f>
        <v>-</v>
      </c>
      <c r="AY152" s="321" t="str">
        <f>IF(AY151="11",1,IF(AY151="91",0,IF(AY151="19","*","-")))</f>
        <v>-</v>
      </c>
      <c r="AZ152" s="321" t="str">
        <f t="shared" ref="AZ152:BF152" si="6">IF(AZ151="11",1,IF(AZ151="91",0,IF(AZ151="19","*","-")))</f>
        <v>-</v>
      </c>
      <c r="BA152" s="321" t="str">
        <f t="shared" si="6"/>
        <v>-</v>
      </c>
      <c r="BB152" s="321" t="str">
        <f t="shared" si="6"/>
        <v>-</v>
      </c>
      <c r="BC152" s="321" t="str">
        <f t="shared" si="6"/>
        <v>-</v>
      </c>
      <c r="BD152" s="321" t="str">
        <f t="shared" si="6"/>
        <v>-</v>
      </c>
      <c r="BE152" s="321" t="str">
        <f t="shared" si="6"/>
        <v>-</v>
      </c>
      <c r="BF152" s="321" t="str">
        <f t="shared" si="6"/>
        <v>-</v>
      </c>
      <c r="BG152" s="321" t="str">
        <f>IF(BG150=1,1,"-")</f>
        <v>-</v>
      </c>
      <c r="BH152" s="321" t="str">
        <f>IF(BH150=1,1,"-")</f>
        <v>-</v>
      </c>
      <c r="BI152" s="91"/>
      <c r="BJ152" s="91"/>
    </row>
    <row r="153" spans="2:62">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91"/>
      <c r="AU153" s="91"/>
      <c r="AV153" s="91"/>
      <c r="AW153" s="91"/>
      <c r="AX153" s="91"/>
      <c r="AY153" s="91"/>
      <c r="AZ153" s="91"/>
      <c r="BA153" s="91"/>
      <c r="BB153" s="91"/>
      <c r="BC153" s="91"/>
      <c r="BD153" s="91"/>
      <c r="BE153" s="91"/>
      <c r="BF153" s="91"/>
      <c r="BG153" s="91"/>
      <c r="BH153" s="91"/>
      <c r="BI153" s="91"/>
      <c r="BJ153" s="91"/>
    </row>
    <row r="154" spans="2:62">
      <c r="B154" s="91" t="s">
        <v>715</v>
      </c>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91"/>
      <c r="BC154" s="91"/>
      <c r="BD154" s="91"/>
      <c r="BE154" s="91"/>
      <c r="BF154" s="91"/>
      <c r="BG154" s="91"/>
      <c r="BH154" s="91"/>
      <c r="BI154" s="91"/>
      <c r="BJ154" s="91"/>
    </row>
    <row r="155" spans="2:62">
      <c r="B155" s="91" t="s">
        <v>1013</v>
      </c>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c r="BF155" s="91"/>
      <c r="BG155" s="91"/>
      <c r="BH155" s="91"/>
      <c r="BI155" s="91"/>
      <c r="BJ155" s="91"/>
    </row>
    <row r="156" spans="2:62">
      <c r="B156" s="91" t="s">
        <v>1014</v>
      </c>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c r="BF156" s="91"/>
      <c r="BG156" s="91"/>
      <c r="BH156" s="91"/>
      <c r="BI156" s="91"/>
      <c r="BJ156" s="91"/>
    </row>
    <row r="157" spans="2:62">
      <c r="B157" s="91" t="s">
        <v>1015</v>
      </c>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row>
    <row r="158" spans="2:62">
      <c r="B158" s="91" t="s">
        <v>1016</v>
      </c>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c r="BA158" s="91"/>
      <c r="BB158" s="91"/>
      <c r="BC158" s="91"/>
      <c r="BD158" s="91"/>
      <c r="BE158" s="91"/>
      <c r="BF158" s="91"/>
      <c r="BG158" s="91"/>
      <c r="BH158" s="91"/>
      <c r="BI158" s="91"/>
      <c r="BJ158" s="91"/>
    </row>
    <row r="159" spans="2:62">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row>
    <row r="160" spans="2:62">
      <c r="B160" s="23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G160" s="235"/>
      <c r="BH160" s="235"/>
      <c r="BI160" s="91"/>
      <c r="BJ160" s="91"/>
    </row>
    <row r="161" spans="2:62">
      <c r="B161" s="235"/>
      <c r="C161" s="235"/>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Z161" s="91"/>
      <c r="BA161" s="91"/>
      <c r="BB161" s="91"/>
      <c r="BC161" s="91"/>
      <c r="BD161" s="91"/>
      <c r="BE161" s="91"/>
      <c r="BF161" s="91"/>
      <c r="BG161" s="198"/>
      <c r="BI161" s="91"/>
      <c r="BJ161" s="91"/>
    </row>
    <row r="162" spans="2:62">
      <c r="B162" s="235"/>
      <c r="C162" s="235"/>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5"/>
      <c r="BG162" s="235"/>
      <c r="BH162" s="235"/>
      <c r="BI162" s="91"/>
      <c r="BJ162" s="91"/>
    </row>
    <row r="163" spans="2:62" ht="18.95" customHeight="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row>
    <row r="164" spans="2:62" ht="18.95" customHeight="1">
      <c r="C164" s="261" t="s">
        <v>1017</v>
      </c>
      <c r="D164" s="91"/>
      <c r="E164" s="91"/>
      <c r="F164" s="91"/>
      <c r="G164" s="91"/>
      <c r="H164" s="91"/>
      <c r="I164" s="91"/>
      <c r="J164" s="91"/>
      <c r="K164" s="91"/>
      <c r="L164" s="91"/>
      <c r="M164" s="91"/>
      <c r="N164" s="91"/>
      <c r="O164" s="91"/>
      <c r="P164" s="91"/>
      <c r="Q164" s="91"/>
      <c r="R164" s="91"/>
      <c r="S164" s="91"/>
      <c r="T164" s="91"/>
      <c r="U164" s="91"/>
      <c r="V164" s="91"/>
      <c r="W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W164" s="262"/>
      <c r="AX164" s="262"/>
      <c r="AY164" s="262"/>
      <c r="AZ164" s="262"/>
      <c r="BA164" s="262"/>
      <c r="BB164" s="262"/>
      <c r="BC164" s="262"/>
      <c r="BD164" s="262"/>
      <c r="BE164" s="262"/>
      <c r="BF164" s="262"/>
      <c r="BG164" s="322" t="str">
        <f>P127</f>
        <v/>
      </c>
      <c r="BH164" s="202"/>
      <c r="BI164" s="91"/>
      <c r="BJ164" s="91"/>
    </row>
    <row r="165" spans="2:62" ht="18.95" customHeight="1">
      <c r="B165" s="91"/>
      <c r="C165" s="1254" t="s">
        <v>1018</v>
      </c>
      <c r="D165" s="1254"/>
      <c r="E165" s="1254"/>
      <c r="F165" s="1254"/>
      <c r="G165" s="1254"/>
      <c r="H165" s="1254"/>
      <c r="I165" s="1254"/>
      <c r="J165" s="1254"/>
      <c r="K165" s="1254"/>
      <c r="L165" s="1254"/>
      <c r="M165" s="1254"/>
      <c r="N165" s="1254"/>
      <c r="O165" s="626" t="s">
        <v>1019</v>
      </c>
      <c r="P165" s="626"/>
      <c r="Q165" s="626"/>
      <c r="R165" s="626"/>
      <c r="S165" s="626"/>
      <c r="T165" s="626"/>
      <c r="U165" s="626"/>
      <c r="V165" s="626"/>
      <c r="W165" s="626"/>
      <c r="X165" s="626"/>
      <c r="Y165" s="626"/>
      <c r="Z165" s="626"/>
      <c r="AA165" s="626"/>
      <c r="AB165" s="626"/>
      <c r="AC165" s="626"/>
      <c r="AD165" s="626"/>
      <c r="AE165" s="626"/>
      <c r="AF165" s="626" t="s">
        <v>1020</v>
      </c>
      <c r="AG165" s="626"/>
      <c r="AH165" s="626"/>
      <c r="AI165" s="626"/>
      <c r="AJ165" s="626"/>
      <c r="AK165" s="626"/>
      <c r="AL165" s="626"/>
      <c r="AM165" s="626"/>
      <c r="AN165" s="626"/>
      <c r="AO165" s="626"/>
      <c r="AP165" s="626"/>
      <c r="AQ165" s="626"/>
      <c r="AR165" s="626"/>
      <c r="AS165" s="626"/>
      <c r="AT165" s="626"/>
      <c r="AU165" s="626"/>
      <c r="AV165" s="1255" t="s">
        <v>1021</v>
      </c>
      <c r="AW165" s="1256"/>
      <c r="AX165" s="1256"/>
      <c r="AY165" s="1256"/>
      <c r="AZ165" s="1256"/>
      <c r="BA165" s="1256"/>
      <c r="BB165" s="1256"/>
      <c r="BC165" s="1256"/>
      <c r="BD165" s="1256"/>
      <c r="BE165" s="1256"/>
      <c r="BF165" s="1256"/>
      <c r="BG165" s="1257"/>
      <c r="BH165" s="91"/>
      <c r="BI165" s="91"/>
      <c r="BJ165" s="91"/>
    </row>
    <row r="166" spans="2:62" ht="18.95" customHeight="1">
      <c r="B166" s="91"/>
      <c r="C166" s="1254"/>
      <c r="D166" s="1254"/>
      <c r="E166" s="1254"/>
      <c r="F166" s="1254"/>
      <c r="G166" s="1254"/>
      <c r="H166" s="1254"/>
      <c r="I166" s="1254"/>
      <c r="J166" s="1254"/>
      <c r="K166" s="1254"/>
      <c r="L166" s="1254"/>
      <c r="M166" s="1254"/>
      <c r="N166" s="1254"/>
      <c r="O166" s="1252" t="s">
        <v>1022</v>
      </c>
      <c r="P166" s="1252"/>
      <c r="Q166" s="1252"/>
      <c r="R166" s="1252"/>
      <c r="S166" s="1252"/>
      <c r="T166" s="1252"/>
      <c r="U166" s="1252"/>
      <c r="V166" s="1252"/>
      <c r="W166" s="1252" t="s">
        <v>1023</v>
      </c>
      <c r="X166" s="1252"/>
      <c r="Y166" s="1252"/>
      <c r="Z166" s="1252"/>
      <c r="AA166" s="1252"/>
      <c r="AB166" s="1252"/>
      <c r="AC166" s="1252"/>
      <c r="AD166" s="1252"/>
      <c r="AE166" s="1252"/>
      <c r="AF166" s="1252" t="s">
        <v>1023</v>
      </c>
      <c r="AG166" s="1252"/>
      <c r="AH166" s="1252"/>
      <c r="AI166" s="1252"/>
      <c r="AJ166" s="1252"/>
      <c r="AK166" s="1252"/>
      <c r="AL166" s="1252"/>
      <c r="AM166" s="1252"/>
      <c r="AN166" s="1252" t="s">
        <v>1023</v>
      </c>
      <c r="AO166" s="1252"/>
      <c r="AP166" s="1252"/>
      <c r="AQ166" s="1252"/>
      <c r="AR166" s="1252"/>
      <c r="AS166" s="1252"/>
      <c r="AT166" s="1252"/>
      <c r="AU166" s="1252"/>
      <c r="AV166" s="1258"/>
      <c r="AW166" s="865"/>
      <c r="AX166" s="865"/>
      <c r="AY166" s="865"/>
      <c r="AZ166" s="865"/>
      <c r="BA166" s="865"/>
      <c r="BB166" s="865"/>
      <c r="BC166" s="865"/>
      <c r="BD166" s="865"/>
      <c r="BE166" s="865"/>
      <c r="BF166" s="865"/>
      <c r="BG166" s="1240"/>
      <c r="BH166" s="91"/>
      <c r="BI166" s="91"/>
      <c r="BJ166" s="91"/>
    </row>
    <row r="167" spans="2:62" ht="18.95" customHeight="1">
      <c r="B167" s="91"/>
      <c r="C167" s="1254"/>
      <c r="D167" s="1254"/>
      <c r="E167" s="1254"/>
      <c r="F167" s="1254"/>
      <c r="G167" s="1254"/>
      <c r="H167" s="1254"/>
      <c r="I167" s="1254"/>
      <c r="J167" s="1254"/>
      <c r="K167" s="1254"/>
      <c r="L167" s="1254"/>
      <c r="M167" s="1254"/>
      <c r="N167" s="1254"/>
      <c r="O167" s="1252" t="s">
        <v>1024</v>
      </c>
      <c r="P167" s="1252"/>
      <c r="Q167" s="1252"/>
      <c r="R167" s="1252"/>
      <c r="S167" s="1252"/>
      <c r="T167" s="1252"/>
      <c r="U167" s="1252"/>
      <c r="V167" s="1252"/>
      <c r="W167" s="1252" t="s">
        <v>1024</v>
      </c>
      <c r="X167" s="1252"/>
      <c r="Y167" s="1252"/>
      <c r="Z167" s="1252"/>
      <c r="AA167" s="1252"/>
      <c r="AB167" s="1252"/>
      <c r="AC167" s="1252"/>
      <c r="AD167" s="1252"/>
      <c r="AE167" s="1252"/>
      <c r="AF167" s="1252" t="s">
        <v>1024</v>
      </c>
      <c r="AG167" s="1252"/>
      <c r="AH167" s="1252"/>
      <c r="AI167" s="1252"/>
      <c r="AJ167" s="1252"/>
      <c r="AK167" s="1252"/>
      <c r="AL167" s="1252"/>
      <c r="AM167" s="1252"/>
      <c r="AN167" s="1252" t="s">
        <v>1024</v>
      </c>
      <c r="AO167" s="1252"/>
      <c r="AP167" s="1252"/>
      <c r="AQ167" s="1252"/>
      <c r="AR167" s="1252"/>
      <c r="AS167" s="1252"/>
      <c r="AT167" s="1252"/>
      <c r="AU167" s="1252"/>
      <c r="AV167" s="1258"/>
      <c r="AW167" s="865"/>
      <c r="AX167" s="865"/>
      <c r="AY167" s="865"/>
      <c r="AZ167" s="865"/>
      <c r="BA167" s="865"/>
      <c r="BB167" s="865"/>
      <c r="BC167" s="865"/>
      <c r="BD167" s="865"/>
      <c r="BE167" s="865"/>
      <c r="BF167" s="865"/>
      <c r="BG167" s="1240"/>
      <c r="BH167" s="91"/>
      <c r="BI167" s="91"/>
      <c r="BJ167" s="91"/>
    </row>
    <row r="168" spans="2:62" ht="18.95" customHeight="1">
      <c r="B168" s="91"/>
      <c r="C168" s="1254"/>
      <c r="D168" s="1254"/>
      <c r="E168" s="1254"/>
      <c r="F168" s="1254"/>
      <c r="G168" s="1254"/>
      <c r="H168" s="1254"/>
      <c r="I168" s="1254"/>
      <c r="J168" s="1254"/>
      <c r="K168" s="1254"/>
      <c r="L168" s="1254"/>
      <c r="M168" s="1254"/>
      <c r="N168" s="1254"/>
      <c r="O168" s="1253" t="s">
        <v>839</v>
      </c>
      <c r="P168" s="1253"/>
      <c r="Q168" s="1253"/>
      <c r="R168" s="1253"/>
      <c r="S168" s="1253"/>
      <c r="T168" s="1253"/>
      <c r="U168" s="1253"/>
      <c r="V168" s="1253"/>
      <c r="W168" s="1253" t="s">
        <v>839</v>
      </c>
      <c r="X168" s="1253"/>
      <c r="Y168" s="1253"/>
      <c r="Z168" s="1253"/>
      <c r="AA168" s="1253"/>
      <c r="AB168" s="1253"/>
      <c r="AC168" s="1253"/>
      <c r="AD168" s="1253"/>
      <c r="AE168" s="1253"/>
      <c r="AF168" s="1253" t="s">
        <v>839</v>
      </c>
      <c r="AG168" s="1253"/>
      <c r="AH168" s="1253"/>
      <c r="AI168" s="1253"/>
      <c r="AJ168" s="1253"/>
      <c r="AK168" s="1253"/>
      <c r="AL168" s="1253"/>
      <c r="AM168" s="1253"/>
      <c r="AN168" s="1253" t="s">
        <v>839</v>
      </c>
      <c r="AO168" s="1253"/>
      <c r="AP168" s="1253"/>
      <c r="AQ168" s="1253"/>
      <c r="AR168" s="1253"/>
      <c r="AS168" s="1253"/>
      <c r="AT168" s="1253"/>
      <c r="AU168" s="1253"/>
      <c r="AV168" s="1245" t="s">
        <v>1025</v>
      </c>
      <c r="AW168" s="1246"/>
      <c r="AX168" s="1246"/>
      <c r="AY168" s="1246"/>
      <c r="AZ168" s="1246"/>
      <c r="BA168" s="1246"/>
      <c r="BB168" s="1246"/>
      <c r="BC168" s="1246"/>
      <c r="BD168" s="1246"/>
      <c r="BE168" s="1246"/>
      <c r="BF168" s="1246"/>
      <c r="BG168" s="1247"/>
      <c r="BH168" s="91"/>
      <c r="BI168" s="91"/>
      <c r="BJ168" s="91"/>
    </row>
    <row r="169" spans="2:62" ht="30" customHeight="1">
      <c r="B169" s="91"/>
      <c r="C169" s="683" t="s">
        <v>514</v>
      </c>
      <c r="D169" s="683"/>
      <c r="E169" s="683"/>
      <c r="F169" s="683"/>
      <c r="G169" s="683"/>
      <c r="H169" s="683"/>
      <c r="I169" s="683"/>
      <c r="J169" s="683"/>
      <c r="K169" s="683"/>
      <c r="L169" s="683"/>
      <c r="M169" s="683"/>
      <c r="N169" s="683"/>
      <c r="O169" s="1248"/>
      <c r="P169" s="1248"/>
      <c r="Q169" s="1248"/>
      <c r="R169" s="1248"/>
      <c r="S169" s="1248"/>
      <c r="T169" s="1248"/>
      <c r="U169" s="1248"/>
      <c r="V169" s="1248"/>
      <c r="W169" s="1248"/>
      <c r="X169" s="1248"/>
      <c r="Y169" s="1248"/>
      <c r="Z169" s="1248"/>
      <c r="AA169" s="1248"/>
      <c r="AB169" s="1248"/>
      <c r="AC169" s="1248"/>
      <c r="AD169" s="1248"/>
      <c r="AE169" s="1248"/>
      <c r="AF169" s="1248"/>
      <c r="AG169" s="1248"/>
      <c r="AH169" s="1248"/>
      <c r="AI169" s="1248"/>
      <c r="AJ169" s="1248"/>
      <c r="AK169" s="1248"/>
      <c r="AL169" s="1248"/>
      <c r="AM169" s="1248"/>
      <c r="AN169" s="1248"/>
      <c r="AO169" s="1248"/>
      <c r="AP169" s="1248"/>
      <c r="AQ169" s="1248"/>
      <c r="AR169" s="1248"/>
      <c r="AS169" s="1248"/>
      <c r="AT169" s="1248"/>
      <c r="AU169" s="1248"/>
      <c r="AV169" s="1249">
        <f t="shared" ref="AV169:AV175" si="7">ROUND((O169+W169+AF169+AN169)/2,0)</f>
        <v>0</v>
      </c>
      <c r="AW169" s="1250"/>
      <c r="AX169" s="1250"/>
      <c r="AY169" s="1250"/>
      <c r="AZ169" s="1250"/>
      <c r="BA169" s="1250"/>
      <c r="BB169" s="1250"/>
      <c r="BC169" s="1250"/>
      <c r="BD169" s="1250"/>
      <c r="BE169" s="1250"/>
      <c r="BF169" s="1250"/>
      <c r="BG169" s="1251"/>
      <c r="BH169" s="91"/>
      <c r="BI169" s="91"/>
      <c r="BJ169" s="91"/>
    </row>
    <row r="170" spans="2:62" ht="30" customHeight="1">
      <c r="B170" s="91"/>
      <c r="C170" s="683" t="s">
        <v>515</v>
      </c>
      <c r="D170" s="683"/>
      <c r="E170" s="683"/>
      <c r="F170" s="683"/>
      <c r="G170" s="683"/>
      <c r="H170" s="683"/>
      <c r="I170" s="683"/>
      <c r="J170" s="683"/>
      <c r="K170" s="683"/>
      <c r="L170" s="683"/>
      <c r="M170" s="683"/>
      <c r="N170" s="683"/>
      <c r="O170" s="1248"/>
      <c r="P170" s="1248"/>
      <c r="Q170" s="1248"/>
      <c r="R170" s="1248"/>
      <c r="S170" s="1248"/>
      <c r="T170" s="1248"/>
      <c r="U170" s="1248"/>
      <c r="V170" s="1248"/>
      <c r="W170" s="1248"/>
      <c r="X170" s="1248"/>
      <c r="Y170" s="1248"/>
      <c r="Z170" s="1248"/>
      <c r="AA170" s="1248"/>
      <c r="AB170" s="1248"/>
      <c r="AC170" s="1248"/>
      <c r="AD170" s="1248"/>
      <c r="AE170" s="1248"/>
      <c r="AF170" s="1248"/>
      <c r="AG170" s="1248"/>
      <c r="AH170" s="1248"/>
      <c r="AI170" s="1248"/>
      <c r="AJ170" s="1248"/>
      <c r="AK170" s="1248"/>
      <c r="AL170" s="1248"/>
      <c r="AM170" s="1248"/>
      <c r="AN170" s="1248"/>
      <c r="AO170" s="1248"/>
      <c r="AP170" s="1248"/>
      <c r="AQ170" s="1248"/>
      <c r="AR170" s="1248"/>
      <c r="AS170" s="1248"/>
      <c r="AT170" s="1248"/>
      <c r="AU170" s="1248"/>
      <c r="AV170" s="1249">
        <f t="shared" si="7"/>
        <v>0</v>
      </c>
      <c r="AW170" s="1250"/>
      <c r="AX170" s="1250"/>
      <c r="AY170" s="1250"/>
      <c r="AZ170" s="1250"/>
      <c r="BA170" s="1250"/>
      <c r="BB170" s="1250"/>
      <c r="BC170" s="1250"/>
      <c r="BD170" s="1250"/>
      <c r="BE170" s="1250"/>
      <c r="BF170" s="1250"/>
      <c r="BG170" s="1251"/>
      <c r="BH170" s="91"/>
      <c r="BI170" s="91"/>
      <c r="BJ170" s="91"/>
    </row>
    <row r="171" spans="2:62" ht="30" customHeight="1">
      <c r="B171" s="91"/>
      <c r="C171" s="683" t="s">
        <v>516</v>
      </c>
      <c r="D171" s="683"/>
      <c r="E171" s="683"/>
      <c r="F171" s="683"/>
      <c r="G171" s="683"/>
      <c r="H171" s="683"/>
      <c r="I171" s="683"/>
      <c r="J171" s="683"/>
      <c r="K171" s="683"/>
      <c r="L171" s="683"/>
      <c r="M171" s="683"/>
      <c r="N171" s="683"/>
      <c r="O171" s="1248"/>
      <c r="P171" s="1248"/>
      <c r="Q171" s="1248"/>
      <c r="R171" s="1248"/>
      <c r="S171" s="1248"/>
      <c r="T171" s="1248"/>
      <c r="U171" s="1248"/>
      <c r="V171" s="1248"/>
      <c r="W171" s="1248"/>
      <c r="X171" s="1248"/>
      <c r="Y171" s="1248"/>
      <c r="Z171" s="1248"/>
      <c r="AA171" s="1248"/>
      <c r="AB171" s="1248"/>
      <c r="AC171" s="1248"/>
      <c r="AD171" s="1248"/>
      <c r="AE171" s="1248"/>
      <c r="AF171" s="1248"/>
      <c r="AG171" s="1248"/>
      <c r="AH171" s="1248"/>
      <c r="AI171" s="1248"/>
      <c r="AJ171" s="1248"/>
      <c r="AK171" s="1248"/>
      <c r="AL171" s="1248"/>
      <c r="AM171" s="1248"/>
      <c r="AN171" s="1248"/>
      <c r="AO171" s="1248"/>
      <c r="AP171" s="1248"/>
      <c r="AQ171" s="1248"/>
      <c r="AR171" s="1248"/>
      <c r="AS171" s="1248"/>
      <c r="AT171" s="1248"/>
      <c r="AU171" s="1248"/>
      <c r="AV171" s="1249">
        <f t="shared" si="7"/>
        <v>0</v>
      </c>
      <c r="AW171" s="1250"/>
      <c r="AX171" s="1250"/>
      <c r="AY171" s="1250"/>
      <c r="AZ171" s="1250"/>
      <c r="BA171" s="1250"/>
      <c r="BB171" s="1250"/>
      <c r="BC171" s="1250"/>
      <c r="BD171" s="1250"/>
      <c r="BE171" s="1250"/>
      <c r="BF171" s="1250"/>
      <c r="BG171" s="1251"/>
      <c r="BH171" s="91"/>
      <c r="BI171" s="91"/>
      <c r="BJ171" s="91"/>
    </row>
    <row r="172" spans="2:62" ht="30" customHeight="1">
      <c r="B172" s="91"/>
      <c r="C172" s="683" t="s">
        <v>1026</v>
      </c>
      <c r="D172" s="683"/>
      <c r="E172" s="683"/>
      <c r="F172" s="683"/>
      <c r="G172" s="683"/>
      <c r="H172" s="683"/>
      <c r="I172" s="683"/>
      <c r="J172" s="683"/>
      <c r="K172" s="683"/>
      <c r="L172" s="683"/>
      <c r="M172" s="683"/>
      <c r="N172" s="683"/>
      <c r="O172" s="1248"/>
      <c r="P172" s="1248"/>
      <c r="Q172" s="1248"/>
      <c r="R172" s="1248"/>
      <c r="S172" s="1248"/>
      <c r="T172" s="1248"/>
      <c r="U172" s="1248"/>
      <c r="V172" s="1248"/>
      <c r="W172" s="1248"/>
      <c r="X172" s="1248"/>
      <c r="Y172" s="1248"/>
      <c r="Z172" s="1248"/>
      <c r="AA172" s="1248"/>
      <c r="AB172" s="1248"/>
      <c r="AC172" s="1248"/>
      <c r="AD172" s="1248"/>
      <c r="AE172" s="1248"/>
      <c r="AF172" s="1248"/>
      <c r="AG172" s="1248"/>
      <c r="AH172" s="1248"/>
      <c r="AI172" s="1248"/>
      <c r="AJ172" s="1248"/>
      <c r="AK172" s="1248"/>
      <c r="AL172" s="1248"/>
      <c r="AM172" s="1248"/>
      <c r="AN172" s="1248"/>
      <c r="AO172" s="1248"/>
      <c r="AP172" s="1248"/>
      <c r="AQ172" s="1248"/>
      <c r="AR172" s="1248"/>
      <c r="AS172" s="1248"/>
      <c r="AT172" s="1248"/>
      <c r="AU172" s="1248"/>
      <c r="AV172" s="1259">
        <f t="shared" si="7"/>
        <v>0</v>
      </c>
      <c r="AW172" s="1260"/>
      <c r="AX172" s="1260"/>
      <c r="AY172" s="1260"/>
      <c r="AZ172" s="1260"/>
      <c r="BA172" s="1260"/>
      <c r="BB172" s="1260"/>
      <c r="BC172" s="1260"/>
      <c r="BD172" s="1260"/>
      <c r="BE172" s="1260"/>
      <c r="BF172" s="1260"/>
      <c r="BG172" s="1261"/>
      <c r="BH172" s="91"/>
      <c r="BI172" s="91"/>
      <c r="BJ172" s="91"/>
    </row>
    <row r="173" spans="2:62" ht="30" customHeight="1">
      <c r="B173" s="91"/>
      <c r="C173" s="683" t="s">
        <v>518</v>
      </c>
      <c r="D173" s="683"/>
      <c r="E173" s="683"/>
      <c r="F173" s="683"/>
      <c r="G173" s="683"/>
      <c r="H173" s="683"/>
      <c r="I173" s="683"/>
      <c r="J173" s="683"/>
      <c r="K173" s="683"/>
      <c r="L173" s="683"/>
      <c r="M173" s="683"/>
      <c r="N173" s="683"/>
      <c r="O173" s="1248"/>
      <c r="P173" s="1248"/>
      <c r="Q173" s="1248"/>
      <c r="R173" s="1248"/>
      <c r="S173" s="1248"/>
      <c r="T173" s="1248"/>
      <c r="U173" s="1248"/>
      <c r="V173" s="1248"/>
      <c r="W173" s="1248"/>
      <c r="X173" s="1248"/>
      <c r="Y173" s="1248"/>
      <c r="Z173" s="1248"/>
      <c r="AA173" s="1248"/>
      <c r="AB173" s="1248"/>
      <c r="AC173" s="1248"/>
      <c r="AD173" s="1248"/>
      <c r="AE173" s="1248"/>
      <c r="AF173" s="1248"/>
      <c r="AG173" s="1248"/>
      <c r="AH173" s="1248"/>
      <c r="AI173" s="1248"/>
      <c r="AJ173" s="1248"/>
      <c r="AK173" s="1248"/>
      <c r="AL173" s="1248"/>
      <c r="AM173" s="1248"/>
      <c r="AN173" s="1248"/>
      <c r="AO173" s="1248"/>
      <c r="AP173" s="1248"/>
      <c r="AQ173" s="1248"/>
      <c r="AR173" s="1248"/>
      <c r="AS173" s="1248"/>
      <c r="AT173" s="1248"/>
      <c r="AU173" s="1248"/>
      <c r="AV173" s="1266">
        <f t="shared" si="7"/>
        <v>0</v>
      </c>
      <c r="AW173" s="1267"/>
      <c r="AX173" s="1267"/>
      <c r="AY173" s="1267"/>
      <c r="AZ173" s="1267"/>
      <c r="BA173" s="1267"/>
      <c r="BB173" s="1267"/>
      <c r="BC173" s="1267"/>
      <c r="BD173" s="1267"/>
      <c r="BE173" s="1267"/>
      <c r="BF173" s="1267"/>
      <c r="BG173" s="1268"/>
      <c r="BH173" s="91"/>
      <c r="BI173" s="91"/>
      <c r="BJ173" s="91"/>
    </row>
    <row r="174" spans="2:62" ht="30" customHeight="1">
      <c r="B174" s="91"/>
      <c r="C174" s="683" t="s">
        <v>362</v>
      </c>
      <c r="D174" s="683"/>
      <c r="E174" s="683"/>
      <c r="F174" s="683"/>
      <c r="G174" s="683"/>
      <c r="H174" s="683"/>
      <c r="I174" s="683"/>
      <c r="J174" s="683"/>
      <c r="K174" s="683"/>
      <c r="L174" s="683"/>
      <c r="M174" s="683"/>
      <c r="N174" s="683"/>
      <c r="O174" s="1248"/>
      <c r="P174" s="1248"/>
      <c r="Q174" s="1248"/>
      <c r="R174" s="1248"/>
      <c r="S174" s="1248"/>
      <c r="T174" s="1248"/>
      <c r="U174" s="1248"/>
      <c r="V174" s="1248"/>
      <c r="W174" s="1248"/>
      <c r="X174" s="1248"/>
      <c r="Y174" s="1248"/>
      <c r="Z174" s="1248"/>
      <c r="AA174" s="1248"/>
      <c r="AB174" s="1248"/>
      <c r="AC174" s="1248"/>
      <c r="AD174" s="1248"/>
      <c r="AE174" s="1248"/>
      <c r="AF174" s="1248"/>
      <c r="AG174" s="1248"/>
      <c r="AH174" s="1248"/>
      <c r="AI174" s="1248"/>
      <c r="AJ174" s="1248"/>
      <c r="AK174" s="1248"/>
      <c r="AL174" s="1248"/>
      <c r="AM174" s="1248"/>
      <c r="AN174" s="1248"/>
      <c r="AO174" s="1248"/>
      <c r="AP174" s="1248"/>
      <c r="AQ174" s="1248"/>
      <c r="AR174" s="1248"/>
      <c r="AS174" s="1248"/>
      <c r="AT174" s="1248"/>
      <c r="AU174" s="1248"/>
      <c r="AV174" s="1266">
        <f t="shared" si="7"/>
        <v>0</v>
      </c>
      <c r="AW174" s="1267"/>
      <c r="AX174" s="1267"/>
      <c r="AY174" s="1267"/>
      <c r="AZ174" s="1267"/>
      <c r="BA174" s="1267"/>
      <c r="BB174" s="1267"/>
      <c r="BC174" s="1267"/>
      <c r="BD174" s="1267"/>
      <c r="BE174" s="1267"/>
      <c r="BF174" s="1267"/>
      <c r="BG174" s="1268"/>
      <c r="BH174" s="91"/>
      <c r="BI174" s="91"/>
      <c r="BJ174" s="91"/>
    </row>
    <row r="175" spans="2:62" ht="30" customHeight="1">
      <c r="B175" s="91"/>
      <c r="C175" s="683" t="s">
        <v>291</v>
      </c>
      <c r="D175" s="683"/>
      <c r="E175" s="683"/>
      <c r="F175" s="683"/>
      <c r="G175" s="683"/>
      <c r="H175" s="683"/>
      <c r="I175" s="683"/>
      <c r="J175" s="683"/>
      <c r="K175" s="683"/>
      <c r="L175" s="683"/>
      <c r="M175" s="683"/>
      <c r="N175" s="683"/>
      <c r="O175" s="1265">
        <f>SUM(O169:V174)</f>
        <v>0</v>
      </c>
      <c r="P175" s="1265"/>
      <c r="Q175" s="1265"/>
      <c r="R175" s="1265"/>
      <c r="S175" s="1265"/>
      <c r="T175" s="1265"/>
      <c r="U175" s="1265"/>
      <c r="V175" s="1265"/>
      <c r="W175" s="1265">
        <f>SUM(W169:AE174)</f>
        <v>0</v>
      </c>
      <c r="X175" s="1265"/>
      <c r="Y175" s="1265"/>
      <c r="Z175" s="1265"/>
      <c r="AA175" s="1265"/>
      <c r="AB175" s="1265"/>
      <c r="AC175" s="1265"/>
      <c r="AD175" s="1265"/>
      <c r="AE175" s="1265"/>
      <c r="AF175" s="1265">
        <f>SUM(AF169:AM174)</f>
        <v>0</v>
      </c>
      <c r="AG175" s="1265"/>
      <c r="AH175" s="1265"/>
      <c r="AI175" s="1265"/>
      <c r="AJ175" s="1265"/>
      <c r="AK175" s="1265"/>
      <c r="AL175" s="1265"/>
      <c r="AM175" s="1265"/>
      <c r="AN175" s="1265">
        <f>SUM(AN169:AU174)</f>
        <v>0</v>
      </c>
      <c r="AO175" s="1265"/>
      <c r="AP175" s="1265"/>
      <c r="AQ175" s="1265"/>
      <c r="AR175" s="1265"/>
      <c r="AS175" s="1265"/>
      <c r="AT175" s="1265"/>
      <c r="AU175" s="1265"/>
      <c r="AV175" s="1266">
        <f t="shared" si="7"/>
        <v>0</v>
      </c>
      <c r="AW175" s="1267"/>
      <c r="AX175" s="1267"/>
      <c r="AY175" s="1267"/>
      <c r="AZ175" s="1267"/>
      <c r="BA175" s="1267"/>
      <c r="BB175" s="1267"/>
      <c r="BC175" s="1267"/>
      <c r="BD175" s="1267"/>
      <c r="BE175" s="1267"/>
      <c r="BF175" s="1267"/>
      <c r="BG175" s="1268"/>
      <c r="BH175" s="91"/>
      <c r="BI175" s="91"/>
      <c r="BJ175" s="91"/>
    </row>
    <row r="176" spans="2:62" ht="10.5" customHeight="1">
      <c r="B176" s="91"/>
      <c r="C176" s="208"/>
      <c r="D176" s="208"/>
      <c r="E176" s="208"/>
      <c r="F176" s="208"/>
      <c r="G176" s="208"/>
      <c r="H176" s="208"/>
      <c r="I176" s="208"/>
      <c r="J176" s="208"/>
      <c r="K176" s="208"/>
      <c r="L176" s="208"/>
      <c r="M176" s="208"/>
      <c r="N176" s="208"/>
      <c r="O176" s="323"/>
      <c r="P176" s="323"/>
      <c r="Q176" s="323"/>
      <c r="R176" s="323"/>
      <c r="S176" s="323"/>
      <c r="T176" s="323"/>
      <c r="U176" s="323"/>
      <c r="V176" s="323"/>
      <c r="W176" s="323"/>
      <c r="X176" s="323"/>
      <c r="Y176" s="323"/>
      <c r="Z176" s="323"/>
      <c r="AA176" s="323"/>
      <c r="AB176" s="323"/>
      <c r="AC176" s="323"/>
      <c r="AD176" s="323"/>
      <c r="AE176" s="323"/>
      <c r="AF176" s="323"/>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91"/>
      <c r="BI176" s="91"/>
      <c r="BJ176" s="91"/>
    </row>
    <row r="177" spans="2:62" ht="18.95" customHeight="1">
      <c r="B177" s="91"/>
      <c r="C177" s="324" t="s">
        <v>1027</v>
      </c>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row>
    <row r="178" spans="2:62" ht="59.25" customHeight="1">
      <c r="C178" s="1276" t="s">
        <v>701</v>
      </c>
      <c r="D178" s="1276"/>
      <c r="E178" s="1276"/>
      <c r="F178" s="1276"/>
      <c r="G178" s="1276" t="s">
        <v>702</v>
      </c>
      <c r="H178" s="1276"/>
      <c r="I178" s="1276"/>
      <c r="J178" s="1276"/>
      <c r="K178" s="1277" t="s">
        <v>704</v>
      </c>
      <c r="L178" s="1277"/>
      <c r="M178" s="1277"/>
      <c r="N178" s="1277"/>
      <c r="O178" s="1277" t="s">
        <v>1028</v>
      </c>
      <c r="P178" s="1277"/>
      <c r="Q178" s="1277"/>
      <c r="R178" s="1277"/>
      <c r="S178" s="1262" t="s">
        <v>1029</v>
      </c>
      <c r="T178" s="1263"/>
      <c r="U178" s="1263"/>
      <c r="V178" s="1264"/>
      <c r="W178" s="1262" t="s">
        <v>1030</v>
      </c>
      <c r="X178" s="1263"/>
      <c r="Y178" s="1263"/>
      <c r="Z178" s="1264"/>
      <c r="AA178" s="1281" t="s">
        <v>1031</v>
      </c>
      <c r="AB178" s="1282"/>
      <c r="AC178" s="1282"/>
      <c r="AD178" s="1283"/>
      <c r="AE178" s="1276" t="s">
        <v>845</v>
      </c>
      <c r="AF178" s="1276"/>
      <c r="AG178" s="1276"/>
      <c r="AH178" s="1276"/>
      <c r="AI178" s="1276" t="s">
        <v>900</v>
      </c>
      <c r="AJ178" s="1276"/>
      <c r="AK178" s="1276"/>
      <c r="AL178" s="1276"/>
      <c r="AM178" s="1276" t="s">
        <v>1032</v>
      </c>
      <c r="AN178" s="1276"/>
      <c r="AO178" s="1276"/>
      <c r="AP178" s="1276"/>
      <c r="AQ178" s="1277" t="s">
        <v>1033</v>
      </c>
      <c r="AR178" s="1277"/>
      <c r="AS178" s="1277"/>
      <c r="AT178" s="1277"/>
      <c r="AU178" s="1277" t="s">
        <v>1034</v>
      </c>
      <c r="AV178" s="1277"/>
      <c r="AW178" s="1277"/>
      <c r="AX178" s="1277"/>
      <c r="AY178" s="1276" t="s">
        <v>274</v>
      </c>
      <c r="AZ178" s="1276"/>
      <c r="BA178" s="1276"/>
      <c r="BB178" s="1276"/>
      <c r="BC178" s="91"/>
      <c r="BD178" s="91"/>
      <c r="BE178" s="91"/>
      <c r="BF178" s="91"/>
    </row>
    <row r="179" spans="2:62" ht="30" customHeight="1">
      <c r="C179" s="903"/>
      <c r="D179" s="903"/>
      <c r="E179" s="903"/>
      <c r="F179" s="903"/>
      <c r="G179" s="903"/>
      <c r="H179" s="903"/>
      <c r="I179" s="903"/>
      <c r="J179" s="903"/>
      <c r="K179" s="903"/>
      <c r="L179" s="903"/>
      <c r="M179" s="903"/>
      <c r="N179" s="903"/>
      <c r="O179" s="903"/>
      <c r="P179" s="903"/>
      <c r="Q179" s="903"/>
      <c r="R179" s="903"/>
      <c r="S179" s="1269"/>
      <c r="T179" s="1270"/>
      <c r="U179" s="1270"/>
      <c r="V179" s="1271"/>
      <c r="W179" s="1269"/>
      <c r="X179" s="1270"/>
      <c r="Y179" s="1270"/>
      <c r="Z179" s="1271"/>
      <c r="AA179" s="1278"/>
      <c r="AB179" s="1279"/>
      <c r="AC179" s="1279"/>
      <c r="AD179" s="1280"/>
      <c r="AE179" s="903"/>
      <c r="AF179" s="903"/>
      <c r="AG179" s="903"/>
      <c r="AH179" s="903"/>
      <c r="AI179" s="903"/>
      <c r="AJ179" s="903"/>
      <c r="AK179" s="903"/>
      <c r="AL179" s="903"/>
      <c r="AM179" s="903"/>
      <c r="AN179" s="903"/>
      <c r="AO179" s="903"/>
      <c r="AP179" s="903"/>
      <c r="AQ179" s="1272"/>
      <c r="AR179" s="1272"/>
      <c r="AS179" s="1272"/>
      <c r="AT179" s="1272"/>
      <c r="AU179" s="1272"/>
      <c r="AV179" s="1272"/>
      <c r="AW179" s="1272"/>
      <c r="AX179" s="1272"/>
      <c r="AY179" s="903"/>
      <c r="AZ179" s="903"/>
      <c r="BA179" s="903"/>
      <c r="BB179" s="903"/>
      <c r="BC179" s="91"/>
      <c r="BD179" s="91"/>
      <c r="BE179" s="91"/>
      <c r="BF179" s="91"/>
    </row>
    <row r="180" spans="2:62" ht="15" customHeight="1">
      <c r="C180" s="90"/>
      <c r="D180" s="91"/>
      <c r="E180" s="91"/>
      <c r="F180" s="91"/>
      <c r="G180" s="90"/>
      <c r="H180" s="91"/>
      <c r="I180" s="91"/>
      <c r="J180" s="91"/>
      <c r="K180" s="90"/>
      <c r="L180" s="91"/>
      <c r="M180" s="91"/>
      <c r="N180" s="91"/>
      <c r="O180" s="90"/>
      <c r="P180" s="91"/>
      <c r="Q180" s="91"/>
      <c r="R180" s="91"/>
      <c r="S180" s="90"/>
      <c r="T180" s="91"/>
      <c r="U180" s="91"/>
      <c r="V180" s="91"/>
      <c r="W180" s="90"/>
      <c r="X180" s="91"/>
      <c r="Y180" s="91"/>
      <c r="Z180" s="91"/>
      <c r="AA180" s="90"/>
      <c r="AB180" s="91"/>
      <c r="AC180" s="91"/>
      <c r="AD180" s="91"/>
      <c r="AE180" s="91"/>
      <c r="AF180" s="90"/>
      <c r="AG180" s="91"/>
      <c r="AH180" s="91"/>
      <c r="AI180" s="91"/>
      <c r="AJ180" s="90"/>
      <c r="AK180" s="91"/>
      <c r="AL180" s="91"/>
      <c r="AM180" s="91"/>
      <c r="AN180" s="90"/>
      <c r="AO180" s="91"/>
      <c r="AP180" s="91"/>
      <c r="AQ180" s="91"/>
      <c r="AR180" s="90"/>
      <c r="AS180" s="91"/>
      <c r="AT180" s="91"/>
      <c r="AU180" s="91"/>
      <c r="AV180" s="90"/>
      <c r="AW180" s="91"/>
      <c r="AX180" s="91"/>
      <c r="AY180" s="91"/>
      <c r="AZ180" s="90"/>
      <c r="BA180" s="91"/>
      <c r="BB180" s="91"/>
      <c r="BC180" s="91"/>
      <c r="BD180" s="91"/>
      <c r="BE180" s="91"/>
      <c r="BF180" s="91"/>
      <c r="BG180" s="91"/>
      <c r="BH180" s="91"/>
      <c r="BI180" s="91"/>
      <c r="BJ180" s="91"/>
    </row>
    <row r="181" spans="2:62" ht="17.25" customHeight="1">
      <c r="C181" s="626" t="s">
        <v>1035</v>
      </c>
      <c r="D181" s="626"/>
      <c r="E181" s="626"/>
      <c r="F181" s="626"/>
      <c r="G181" s="626"/>
      <c r="H181" s="626"/>
      <c r="I181" s="626"/>
      <c r="J181" s="626"/>
      <c r="K181" s="626"/>
      <c r="L181" s="626"/>
      <c r="M181" s="626"/>
      <c r="N181" s="626"/>
      <c r="O181" s="626"/>
      <c r="P181" s="626"/>
      <c r="Q181" s="626"/>
      <c r="R181" s="626"/>
      <c r="S181" s="626"/>
      <c r="T181" s="626"/>
      <c r="U181" s="626"/>
      <c r="V181" s="626"/>
      <c r="W181" s="626"/>
      <c r="X181" s="626"/>
      <c r="Y181" s="626"/>
      <c r="Z181" s="626"/>
      <c r="AA181" s="626"/>
      <c r="AB181" s="626"/>
      <c r="AC181" s="626"/>
      <c r="AD181" s="626"/>
      <c r="AE181" s="626"/>
      <c r="AF181" s="626"/>
      <c r="AG181" s="626"/>
      <c r="AH181" s="626"/>
      <c r="AI181" s="626"/>
      <c r="AJ181" s="626"/>
      <c r="AK181" s="626"/>
      <c r="AL181" s="626"/>
      <c r="AM181" s="626"/>
      <c r="AN181" s="626"/>
      <c r="AO181" s="626"/>
      <c r="AP181" s="626"/>
      <c r="AQ181" s="626"/>
      <c r="AR181" s="626"/>
      <c r="AS181" s="626"/>
      <c r="AT181" s="626"/>
      <c r="AU181" s="626"/>
      <c r="AV181" s="626"/>
      <c r="AW181" s="626"/>
      <c r="AX181" s="626"/>
      <c r="AY181" s="626"/>
      <c r="AZ181" s="626"/>
      <c r="BA181" s="626"/>
      <c r="BB181" s="626"/>
      <c r="BC181" s="91"/>
      <c r="BD181" s="91"/>
      <c r="BE181" s="91"/>
      <c r="BF181" s="91"/>
      <c r="BG181" s="91"/>
      <c r="BH181" s="91"/>
      <c r="BI181" s="91"/>
    </row>
    <row r="182" spans="2:62" ht="42.75" customHeight="1">
      <c r="C182" s="1273" t="s">
        <v>1036</v>
      </c>
      <c r="D182" s="1274"/>
      <c r="E182" s="1274"/>
      <c r="F182" s="1275"/>
      <c r="G182" s="1276" t="s">
        <v>895</v>
      </c>
      <c r="H182" s="1276"/>
      <c r="I182" s="1276"/>
      <c r="J182" s="1276"/>
      <c r="K182" s="1277" t="s">
        <v>899</v>
      </c>
      <c r="L182" s="1277"/>
      <c r="M182" s="1277"/>
      <c r="N182" s="1277"/>
      <c r="O182" s="1277" t="s">
        <v>903</v>
      </c>
      <c r="P182" s="1277"/>
      <c r="Q182" s="1277"/>
      <c r="R182" s="1277"/>
      <c r="S182" s="1277" t="s">
        <v>907</v>
      </c>
      <c r="T182" s="1277"/>
      <c r="U182" s="1277"/>
      <c r="V182" s="1277"/>
      <c r="W182" s="1277" t="s">
        <v>925</v>
      </c>
      <c r="X182" s="1277"/>
      <c r="Y182" s="1277"/>
      <c r="Z182" s="1277"/>
      <c r="AA182" s="1299" t="s">
        <v>927</v>
      </c>
      <c r="AB182" s="1300"/>
      <c r="AC182" s="1300"/>
      <c r="AD182" s="1301"/>
      <c r="AE182" s="1276" t="s">
        <v>911</v>
      </c>
      <c r="AF182" s="1276"/>
      <c r="AG182" s="1276"/>
      <c r="AH182" s="1276"/>
      <c r="AI182" s="1276" t="s">
        <v>914</v>
      </c>
      <c r="AJ182" s="1276"/>
      <c r="AK182" s="1276"/>
      <c r="AL182" s="1276"/>
      <c r="AM182" s="1276" t="s">
        <v>1037</v>
      </c>
      <c r="AN182" s="1276"/>
      <c r="AO182" s="1276"/>
      <c r="AP182" s="1276"/>
      <c r="AQ182" s="1299" t="s">
        <v>1038</v>
      </c>
      <c r="AR182" s="1294"/>
      <c r="AS182" s="1294"/>
      <c r="AT182" s="1295"/>
      <c r="AU182" s="1273" t="s">
        <v>517</v>
      </c>
      <c r="AV182" s="1294"/>
      <c r="AW182" s="1294"/>
      <c r="AX182" s="1295"/>
      <c r="AY182" s="1296" t="s">
        <v>1039</v>
      </c>
      <c r="AZ182" s="1297"/>
      <c r="BA182" s="1297"/>
      <c r="BB182" s="1298"/>
      <c r="BC182" s="91"/>
      <c r="BD182" s="91"/>
      <c r="BE182" s="91"/>
      <c r="BF182" s="91"/>
      <c r="BG182" s="91"/>
      <c r="BH182" s="91"/>
      <c r="BI182" s="91"/>
    </row>
    <row r="183" spans="2:62" ht="30" customHeight="1">
      <c r="C183" s="903"/>
      <c r="D183" s="903"/>
      <c r="E183" s="903"/>
      <c r="F183" s="903"/>
      <c r="G183" s="903"/>
      <c r="H183" s="903"/>
      <c r="I183" s="903"/>
      <c r="J183" s="903"/>
      <c r="K183" s="1272"/>
      <c r="L183" s="1272"/>
      <c r="M183" s="1272"/>
      <c r="N183" s="1272"/>
      <c r="O183" s="1272"/>
      <c r="P183" s="1272"/>
      <c r="Q183" s="1272"/>
      <c r="R183" s="1272"/>
      <c r="S183" s="1272"/>
      <c r="T183" s="1272"/>
      <c r="U183" s="1272"/>
      <c r="V183" s="1272"/>
      <c r="W183" s="1272"/>
      <c r="X183" s="1272"/>
      <c r="Y183" s="1272"/>
      <c r="Z183" s="1272"/>
      <c r="AA183" s="1278"/>
      <c r="AB183" s="1279"/>
      <c r="AC183" s="1279"/>
      <c r="AD183" s="1280"/>
      <c r="AE183" s="903"/>
      <c r="AF183" s="903"/>
      <c r="AG183" s="903"/>
      <c r="AH183" s="903"/>
      <c r="AI183" s="903"/>
      <c r="AJ183" s="903"/>
      <c r="AK183" s="903"/>
      <c r="AL183" s="903"/>
      <c r="AM183" s="903"/>
      <c r="AN183" s="903"/>
      <c r="AO183" s="903"/>
      <c r="AP183" s="903"/>
      <c r="AQ183" s="1269"/>
      <c r="AR183" s="1270"/>
      <c r="AS183" s="1270"/>
      <c r="AT183" s="1271"/>
      <c r="AU183" s="1269"/>
      <c r="AV183" s="1270"/>
      <c r="AW183" s="1270"/>
      <c r="AX183" s="1271"/>
      <c r="AY183" s="1278"/>
      <c r="AZ183" s="1279"/>
      <c r="BA183" s="1279"/>
      <c r="BB183" s="1280"/>
      <c r="BC183" s="91"/>
      <c r="BD183" s="91"/>
      <c r="BE183" s="91"/>
      <c r="BF183" s="91"/>
      <c r="BG183" s="91"/>
      <c r="BH183" s="91"/>
      <c r="BI183" s="91"/>
    </row>
    <row r="184" spans="2:62" ht="15" customHeight="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c r="BF184" s="91"/>
      <c r="BG184" s="91"/>
      <c r="BH184" s="91"/>
      <c r="BI184" s="91"/>
      <c r="BJ184" s="91"/>
    </row>
    <row r="185" spans="2:62" ht="59.25" customHeight="1">
      <c r="C185" s="1293" t="s">
        <v>1040</v>
      </c>
      <c r="D185" s="1293"/>
      <c r="E185" s="1293"/>
      <c r="F185" s="1293"/>
      <c r="G185" s="1284" t="s">
        <v>1041</v>
      </c>
      <c r="H185" s="1285"/>
      <c r="I185" s="1285"/>
      <c r="J185" s="1286"/>
      <c r="K185" s="1293" t="s">
        <v>1042</v>
      </c>
      <c r="L185" s="1293"/>
      <c r="M185" s="1293"/>
      <c r="N185" s="1293"/>
      <c r="O185" s="1293" t="s">
        <v>1043</v>
      </c>
      <c r="P185" s="1293"/>
      <c r="Q185" s="1293"/>
      <c r="R185" s="1293"/>
      <c r="S185" s="1293" t="s">
        <v>1044</v>
      </c>
      <c r="T185" s="1293"/>
      <c r="U185" s="1293"/>
      <c r="V185" s="1293"/>
      <c r="W185" s="1284" t="s">
        <v>1045</v>
      </c>
      <c r="X185" s="1285"/>
      <c r="Y185" s="1285"/>
      <c r="Z185" s="1286"/>
      <c r="AA185" s="1287" t="s">
        <v>1046</v>
      </c>
      <c r="AB185" s="1288"/>
      <c r="AC185" s="1288"/>
      <c r="AD185" s="1289"/>
      <c r="AE185" s="1290" t="s">
        <v>1047</v>
      </c>
      <c r="AF185" s="1290"/>
      <c r="AG185" s="1290"/>
      <c r="AH185" s="1290"/>
      <c r="AI185" s="1291" t="s">
        <v>1039</v>
      </c>
      <c r="AJ185" s="1291"/>
      <c r="AK185" s="1291"/>
      <c r="AL185" s="1291"/>
      <c r="AM185" s="1291" t="s">
        <v>1039</v>
      </c>
      <c r="AN185" s="1291"/>
      <c r="AO185" s="1291"/>
      <c r="AP185" s="1291"/>
      <c r="AQ185" s="1292" t="s">
        <v>1039</v>
      </c>
      <c r="AR185" s="1292"/>
      <c r="AS185" s="1292"/>
      <c r="AT185" s="1292"/>
      <c r="AU185" s="1292" t="s">
        <v>1039</v>
      </c>
      <c r="AV185" s="1292"/>
      <c r="AW185" s="1292"/>
      <c r="AX185" s="1292"/>
    </row>
    <row r="186" spans="2:62" ht="30" customHeight="1">
      <c r="C186" s="903"/>
      <c r="D186" s="903"/>
      <c r="E186" s="903"/>
      <c r="F186" s="903"/>
      <c r="G186" s="903"/>
      <c r="H186" s="903"/>
      <c r="I186" s="903"/>
      <c r="J186" s="903"/>
      <c r="K186" s="1272"/>
      <c r="L186" s="1272"/>
      <c r="M186" s="1272"/>
      <c r="N186" s="1272"/>
      <c r="O186" s="1272"/>
      <c r="P186" s="1272"/>
      <c r="Q186" s="1272"/>
      <c r="R186" s="1272"/>
      <c r="S186" s="1272"/>
      <c r="T186" s="1272"/>
      <c r="U186" s="1272"/>
      <c r="V186" s="1272"/>
      <c r="W186" s="1272"/>
      <c r="X186" s="1272"/>
      <c r="Y186" s="1272"/>
      <c r="Z186" s="1272"/>
      <c r="AA186" s="1278"/>
      <c r="AB186" s="1279"/>
      <c r="AC186" s="1279"/>
      <c r="AD186" s="1280"/>
      <c r="AE186" s="903"/>
      <c r="AF186" s="903"/>
      <c r="AG186" s="903"/>
      <c r="AH186" s="903"/>
      <c r="AI186" s="903"/>
      <c r="AJ186" s="903"/>
      <c r="AK186" s="903"/>
      <c r="AL186" s="903"/>
      <c r="AM186" s="903"/>
      <c r="AN186" s="903"/>
      <c r="AO186" s="903"/>
      <c r="AP186" s="903"/>
      <c r="AQ186" s="1272"/>
      <c r="AR186" s="1272"/>
      <c r="AS186" s="1272"/>
      <c r="AT186" s="1272"/>
      <c r="AU186" s="1272"/>
      <c r="AV186" s="1272"/>
      <c r="AW186" s="1272"/>
      <c r="AX186" s="1272"/>
    </row>
    <row r="187" spans="2:62" ht="18.75" customHeight="1">
      <c r="B187" s="91"/>
      <c r="C187" s="90"/>
      <c r="D187" s="91"/>
      <c r="E187" s="91"/>
      <c r="F187" s="91"/>
      <c r="G187" s="90"/>
      <c r="H187" s="91"/>
      <c r="I187" s="91"/>
      <c r="J187" s="91"/>
      <c r="K187" s="90"/>
      <c r="L187" s="91"/>
      <c r="M187" s="91"/>
      <c r="N187" s="91"/>
      <c r="O187" s="90"/>
      <c r="P187" s="91"/>
      <c r="Q187" s="91"/>
      <c r="R187" s="91"/>
      <c r="S187" s="90"/>
      <c r="T187" s="91"/>
      <c r="U187" s="91"/>
      <c r="V187" s="91"/>
      <c r="W187" s="90"/>
      <c r="X187" s="91"/>
      <c r="Y187" s="91"/>
      <c r="Z187" s="91"/>
      <c r="AA187" s="90"/>
      <c r="AB187" s="91"/>
      <c r="AC187" s="91"/>
      <c r="AD187" s="91"/>
      <c r="AE187" s="90"/>
      <c r="AF187" s="91"/>
      <c r="AG187" s="91"/>
      <c r="AH187" s="91"/>
      <c r="AI187" s="90"/>
      <c r="AJ187" s="91"/>
      <c r="AK187" s="91"/>
      <c r="AL187" s="91"/>
      <c r="AM187" s="90"/>
      <c r="AN187" s="91"/>
      <c r="AO187" s="91"/>
      <c r="AP187" s="91"/>
      <c r="AQ187" s="90"/>
      <c r="AR187" s="91"/>
      <c r="AS187" s="91"/>
      <c r="AT187" s="91"/>
      <c r="AU187" s="90"/>
      <c r="AV187" s="91"/>
      <c r="AW187" s="91"/>
      <c r="AX187" s="91"/>
      <c r="AY187" s="90"/>
      <c r="AZ187" s="91"/>
      <c r="BA187" s="91"/>
      <c r="BB187" s="91"/>
      <c r="BC187" s="91"/>
      <c r="BD187" s="91"/>
      <c r="BE187" s="91"/>
      <c r="BG187" s="198"/>
      <c r="BI187" s="91"/>
    </row>
    <row r="188" spans="2:62">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G188" s="91"/>
      <c r="BH188" s="91"/>
      <c r="BI188" s="91"/>
      <c r="BJ188" s="91"/>
    </row>
    <row r="189" spans="2:62" ht="18.95" customHeight="1">
      <c r="C189" s="199" t="s">
        <v>1048</v>
      </c>
      <c r="D189" s="91"/>
      <c r="E189" s="91"/>
      <c r="F189" s="91"/>
      <c r="G189" s="91"/>
      <c r="H189" s="91"/>
      <c r="I189" s="91"/>
      <c r="J189" s="91"/>
      <c r="K189" s="255"/>
      <c r="L189" s="255"/>
      <c r="M189" s="255"/>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1"/>
      <c r="AV189" s="91"/>
      <c r="AW189" s="91"/>
      <c r="AX189" s="91"/>
      <c r="AY189" s="91"/>
      <c r="AZ189" s="312" t="str">
        <f>P127</f>
        <v/>
      </c>
      <c r="BA189" s="91"/>
      <c r="BB189" s="91"/>
      <c r="BC189" s="91"/>
      <c r="BD189" s="91"/>
      <c r="BE189" s="91"/>
      <c r="BF189" s="91"/>
      <c r="BG189" s="91"/>
      <c r="BH189" s="91"/>
      <c r="BI189" s="91"/>
      <c r="BJ189" s="91"/>
    </row>
    <row r="190" spans="2:62" ht="18.95" customHeight="1">
      <c r="B190" s="91"/>
      <c r="C190" s="1302" t="s">
        <v>240</v>
      </c>
      <c r="D190" s="1303"/>
      <c r="E190" s="728" t="s">
        <v>1049</v>
      </c>
      <c r="F190" s="739"/>
      <c r="G190" s="739"/>
      <c r="H190" s="739"/>
      <c r="I190" s="739"/>
      <c r="J190" s="739"/>
      <c r="K190" s="739"/>
      <c r="L190" s="739"/>
      <c r="M190" s="739"/>
      <c r="N190" s="739"/>
      <c r="O190" s="729"/>
      <c r="P190" s="728" t="s">
        <v>1050</v>
      </c>
      <c r="Q190" s="739"/>
      <c r="R190" s="739"/>
      <c r="S190" s="739"/>
      <c r="T190" s="739"/>
      <c r="U190" s="739"/>
      <c r="V190" s="739"/>
      <c r="W190" s="739"/>
      <c r="X190" s="739"/>
      <c r="Y190" s="739"/>
      <c r="Z190" s="739"/>
      <c r="AA190" s="729"/>
      <c r="AB190" s="728" t="s">
        <v>1051</v>
      </c>
      <c r="AC190" s="739"/>
      <c r="AD190" s="739"/>
      <c r="AE190" s="739"/>
      <c r="AF190" s="739"/>
      <c r="AG190" s="739"/>
      <c r="AH190" s="739"/>
      <c r="AI190" s="739"/>
      <c r="AJ190" s="739"/>
      <c r="AK190" s="739"/>
      <c r="AL190" s="739"/>
      <c r="AM190" s="729"/>
      <c r="AN190" s="728" t="s">
        <v>291</v>
      </c>
      <c r="AO190" s="739"/>
      <c r="AP190" s="739"/>
      <c r="AQ190" s="739"/>
      <c r="AR190" s="739"/>
      <c r="AS190" s="739"/>
      <c r="AT190" s="739"/>
      <c r="AU190" s="739"/>
      <c r="AV190" s="739"/>
      <c r="AW190" s="739"/>
      <c r="AX190" s="739"/>
      <c r="AY190" s="739"/>
      <c r="AZ190" s="729"/>
      <c r="BA190" s="91"/>
      <c r="BB190" s="91"/>
      <c r="BC190" s="91"/>
      <c r="BD190" s="91"/>
      <c r="BE190" s="91"/>
      <c r="BF190" s="91"/>
      <c r="BG190" s="91"/>
      <c r="BH190" s="91"/>
      <c r="BI190" s="91"/>
      <c r="BJ190" s="91"/>
    </row>
    <row r="191" spans="2:62" ht="18.95" customHeight="1">
      <c r="B191" s="91"/>
      <c r="C191" s="1304"/>
      <c r="D191" s="1305"/>
      <c r="E191" s="1095"/>
      <c r="F191" s="848"/>
      <c r="G191" s="848"/>
      <c r="H191" s="848"/>
      <c r="I191" s="848"/>
      <c r="J191" s="848"/>
      <c r="K191" s="848"/>
      <c r="L191" s="848"/>
      <c r="M191" s="848"/>
      <c r="N191" s="848"/>
      <c r="O191" s="1096"/>
      <c r="P191" s="1245" t="s">
        <v>1052</v>
      </c>
      <c r="Q191" s="1246"/>
      <c r="R191" s="1246"/>
      <c r="S191" s="1246"/>
      <c r="T191" s="1246"/>
      <c r="U191" s="1246"/>
      <c r="V191" s="1246"/>
      <c r="W191" s="1246"/>
      <c r="X191" s="1246"/>
      <c r="Y191" s="1246"/>
      <c r="Z191" s="1246"/>
      <c r="AA191" s="1247"/>
      <c r="AB191" s="1308" t="s">
        <v>839</v>
      </c>
      <c r="AC191" s="1309"/>
      <c r="AD191" s="1309"/>
      <c r="AE191" s="1309"/>
      <c r="AF191" s="1309"/>
      <c r="AG191" s="1309"/>
      <c r="AH191" s="1309"/>
      <c r="AI191" s="1309"/>
      <c r="AJ191" s="1309"/>
      <c r="AK191" s="1309"/>
      <c r="AL191" s="1309"/>
      <c r="AM191" s="1310"/>
      <c r="AN191" s="1245" t="s">
        <v>839</v>
      </c>
      <c r="AO191" s="1246"/>
      <c r="AP191" s="1246"/>
      <c r="AQ191" s="1246"/>
      <c r="AR191" s="1246"/>
      <c r="AS191" s="1246"/>
      <c r="AT191" s="1246"/>
      <c r="AU191" s="1246"/>
      <c r="AV191" s="1246"/>
      <c r="AW191" s="1246"/>
      <c r="AX191" s="1246"/>
      <c r="AY191" s="1246"/>
      <c r="AZ191" s="1247"/>
      <c r="BA191" s="91"/>
      <c r="BB191" s="91"/>
      <c r="BC191" s="91"/>
      <c r="BD191" s="91"/>
      <c r="BE191" s="91"/>
      <c r="BF191" s="91"/>
      <c r="BG191" s="91"/>
      <c r="BH191" s="91"/>
      <c r="BI191" s="91"/>
      <c r="BJ191" s="91"/>
    </row>
    <row r="192" spans="2:62" ht="30" customHeight="1">
      <c r="B192" s="91"/>
      <c r="C192" s="1304"/>
      <c r="D192" s="1305"/>
      <c r="E192" s="871" t="s">
        <v>1053</v>
      </c>
      <c r="F192" s="872"/>
      <c r="G192" s="872"/>
      <c r="H192" s="872"/>
      <c r="I192" s="872"/>
      <c r="J192" s="872"/>
      <c r="K192" s="872"/>
      <c r="L192" s="872"/>
      <c r="M192" s="872"/>
      <c r="N192" s="872"/>
      <c r="O192" s="873"/>
      <c r="P192" s="1314"/>
      <c r="Q192" s="1315"/>
      <c r="R192" s="1315"/>
      <c r="S192" s="1315"/>
      <c r="T192" s="1315"/>
      <c r="U192" s="1315"/>
      <c r="V192" s="1315"/>
      <c r="W192" s="1315"/>
      <c r="X192" s="1315"/>
      <c r="Y192" s="1315"/>
      <c r="Z192" s="1315"/>
      <c r="AA192" s="1316"/>
      <c r="AB192" s="1311"/>
      <c r="AC192" s="1312"/>
      <c r="AD192" s="1312"/>
      <c r="AE192" s="1312"/>
      <c r="AF192" s="1312"/>
      <c r="AG192" s="1312"/>
      <c r="AH192" s="1312"/>
      <c r="AI192" s="1312"/>
      <c r="AJ192" s="1312"/>
      <c r="AK192" s="1312"/>
      <c r="AL192" s="1312"/>
      <c r="AM192" s="1313"/>
      <c r="AN192" s="1317">
        <f>SUM(P192:AM192)</f>
        <v>0</v>
      </c>
      <c r="AO192" s="1318"/>
      <c r="AP192" s="1318"/>
      <c r="AQ192" s="1318"/>
      <c r="AR192" s="1318"/>
      <c r="AS192" s="1318"/>
      <c r="AT192" s="1318"/>
      <c r="AU192" s="1318"/>
      <c r="AV192" s="1318"/>
      <c r="AW192" s="1318"/>
      <c r="AX192" s="1318"/>
      <c r="AY192" s="1318"/>
      <c r="AZ192" s="1319"/>
      <c r="BA192" s="91"/>
      <c r="BB192" s="91"/>
      <c r="BC192" s="91"/>
      <c r="BD192" s="91"/>
      <c r="BE192" s="91"/>
      <c r="BF192" s="91"/>
      <c r="BG192" s="91"/>
      <c r="BH192" s="91"/>
      <c r="BI192" s="91"/>
      <c r="BJ192" s="91"/>
    </row>
    <row r="193" spans="2:62" ht="30" customHeight="1">
      <c r="B193" s="91"/>
      <c r="C193" s="1304"/>
      <c r="D193" s="1305"/>
      <c r="E193" s="871" t="s">
        <v>1054</v>
      </c>
      <c r="F193" s="872"/>
      <c r="G193" s="872"/>
      <c r="H193" s="872"/>
      <c r="I193" s="872"/>
      <c r="J193" s="872"/>
      <c r="K193" s="872"/>
      <c r="L193" s="872"/>
      <c r="M193" s="872"/>
      <c r="N193" s="872"/>
      <c r="O193" s="873"/>
      <c r="P193" s="1314"/>
      <c r="Q193" s="1315"/>
      <c r="R193" s="1315"/>
      <c r="S193" s="1315"/>
      <c r="T193" s="1315"/>
      <c r="U193" s="1315"/>
      <c r="V193" s="1315"/>
      <c r="W193" s="1315"/>
      <c r="X193" s="1315"/>
      <c r="Y193" s="1315"/>
      <c r="Z193" s="1315"/>
      <c r="AA193" s="1316"/>
      <c r="AB193" s="1314"/>
      <c r="AC193" s="1315"/>
      <c r="AD193" s="1315"/>
      <c r="AE193" s="1315"/>
      <c r="AF193" s="1315"/>
      <c r="AG193" s="1315"/>
      <c r="AH193" s="1315"/>
      <c r="AI193" s="1315"/>
      <c r="AJ193" s="1315"/>
      <c r="AK193" s="1315"/>
      <c r="AL193" s="1315"/>
      <c r="AM193" s="1316"/>
      <c r="AN193" s="1317">
        <f>SUM(P193:AM193)</f>
        <v>0</v>
      </c>
      <c r="AO193" s="1318"/>
      <c r="AP193" s="1318"/>
      <c r="AQ193" s="1318"/>
      <c r="AR193" s="1318"/>
      <c r="AS193" s="1318"/>
      <c r="AT193" s="1318"/>
      <c r="AU193" s="1318"/>
      <c r="AV193" s="1318"/>
      <c r="AW193" s="1318"/>
      <c r="AX193" s="1318"/>
      <c r="AY193" s="1318"/>
      <c r="AZ193" s="1319"/>
      <c r="BA193" s="91"/>
      <c r="BB193" s="91"/>
      <c r="BC193" s="91"/>
      <c r="BD193" s="91"/>
      <c r="BE193" s="91"/>
      <c r="BF193" s="91"/>
      <c r="BG193" s="91"/>
      <c r="BH193" s="91"/>
      <c r="BI193" s="91"/>
      <c r="BJ193" s="91"/>
    </row>
    <row r="194" spans="2:62" ht="30" customHeight="1">
      <c r="B194" s="91"/>
      <c r="C194" s="1304"/>
      <c r="D194" s="1305"/>
      <c r="E194" s="871" t="s">
        <v>1055</v>
      </c>
      <c r="F194" s="872"/>
      <c r="G194" s="872"/>
      <c r="H194" s="872"/>
      <c r="I194" s="872"/>
      <c r="J194" s="872"/>
      <c r="K194" s="872"/>
      <c r="L194" s="872"/>
      <c r="M194" s="872"/>
      <c r="N194" s="872"/>
      <c r="O194" s="873"/>
      <c r="P194" s="1311"/>
      <c r="Q194" s="1312"/>
      <c r="R194" s="1312"/>
      <c r="S194" s="1312"/>
      <c r="T194" s="1312"/>
      <c r="U194" s="1312"/>
      <c r="V194" s="1312"/>
      <c r="W194" s="1312"/>
      <c r="X194" s="1312"/>
      <c r="Y194" s="1312"/>
      <c r="Z194" s="1312"/>
      <c r="AA194" s="1313"/>
      <c r="AB194" s="1314"/>
      <c r="AC194" s="1315"/>
      <c r="AD194" s="1315"/>
      <c r="AE194" s="1315"/>
      <c r="AF194" s="1315"/>
      <c r="AG194" s="1315"/>
      <c r="AH194" s="1315"/>
      <c r="AI194" s="1315"/>
      <c r="AJ194" s="1315"/>
      <c r="AK194" s="1315"/>
      <c r="AL194" s="1315"/>
      <c r="AM194" s="1316"/>
      <c r="AN194" s="1317">
        <f>SUM(P194:AM194)</f>
        <v>0</v>
      </c>
      <c r="AO194" s="1318"/>
      <c r="AP194" s="1318"/>
      <c r="AQ194" s="1318"/>
      <c r="AR194" s="1318"/>
      <c r="AS194" s="1318"/>
      <c r="AT194" s="1318"/>
      <c r="AU194" s="1318"/>
      <c r="AV194" s="1318"/>
      <c r="AW194" s="1318"/>
      <c r="AX194" s="1318"/>
      <c r="AY194" s="1318"/>
      <c r="AZ194" s="1319"/>
      <c r="BA194" s="91"/>
      <c r="BB194" s="91"/>
      <c r="BC194" s="91"/>
      <c r="BD194" s="91"/>
      <c r="BE194" s="91"/>
      <c r="BF194" s="91"/>
      <c r="BG194" s="91"/>
      <c r="BH194" s="91"/>
      <c r="BI194" s="91"/>
      <c r="BJ194" s="91"/>
    </row>
    <row r="195" spans="2:62" ht="30" customHeight="1">
      <c r="B195" s="91"/>
      <c r="C195" s="1306"/>
      <c r="D195" s="1307"/>
      <c r="E195" s="900" t="s">
        <v>1056</v>
      </c>
      <c r="F195" s="901"/>
      <c r="G195" s="901"/>
      <c r="H195" s="901"/>
      <c r="I195" s="901"/>
      <c r="J195" s="901"/>
      <c r="K195" s="901"/>
      <c r="L195" s="901"/>
      <c r="M195" s="901"/>
      <c r="N195" s="901"/>
      <c r="O195" s="902"/>
      <c r="P195" s="1320">
        <f>SUM(P192:AA194)</f>
        <v>0</v>
      </c>
      <c r="Q195" s="1321"/>
      <c r="R195" s="1321"/>
      <c r="S195" s="1321"/>
      <c r="T195" s="1321"/>
      <c r="U195" s="1321"/>
      <c r="V195" s="1321"/>
      <c r="W195" s="1321"/>
      <c r="X195" s="1321"/>
      <c r="Y195" s="1321"/>
      <c r="Z195" s="1321"/>
      <c r="AA195" s="1322"/>
      <c r="AB195" s="1320">
        <f>SUM(AB192:AM194)</f>
        <v>0</v>
      </c>
      <c r="AC195" s="1321"/>
      <c r="AD195" s="1321"/>
      <c r="AE195" s="1321"/>
      <c r="AF195" s="1321"/>
      <c r="AG195" s="1321"/>
      <c r="AH195" s="1321"/>
      <c r="AI195" s="1321"/>
      <c r="AJ195" s="1321"/>
      <c r="AK195" s="1321"/>
      <c r="AL195" s="1321"/>
      <c r="AM195" s="1322"/>
      <c r="AN195" s="1320">
        <f>SUM(AN192:AZ194)</f>
        <v>0</v>
      </c>
      <c r="AO195" s="1321"/>
      <c r="AP195" s="1321"/>
      <c r="AQ195" s="1321"/>
      <c r="AR195" s="1321"/>
      <c r="AS195" s="1321"/>
      <c r="AT195" s="1321"/>
      <c r="AU195" s="1321"/>
      <c r="AV195" s="1321"/>
      <c r="AW195" s="1321"/>
      <c r="AX195" s="1321"/>
      <c r="AY195" s="1321"/>
      <c r="AZ195" s="1322"/>
      <c r="BA195" s="91"/>
      <c r="BB195" s="91"/>
      <c r="BC195" s="91"/>
      <c r="BD195" s="91"/>
      <c r="BE195" s="91"/>
      <c r="BF195" s="91"/>
      <c r="BG195" s="91"/>
      <c r="BH195" s="91"/>
      <c r="BI195" s="91"/>
      <c r="BJ195" s="91"/>
    </row>
    <row r="196" spans="2:62" ht="18.95" customHeight="1">
      <c r="B196" s="255"/>
      <c r="C196" s="255"/>
      <c r="D196" s="255"/>
      <c r="E196" s="255"/>
      <c r="F196" s="255"/>
      <c r="G196" s="255"/>
      <c r="H196" s="255"/>
      <c r="I196" s="255"/>
      <c r="J196" s="255"/>
      <c r="K196" s="255"/>
      <c r="L196" s="255"/>
      <c r="M196" s="255"/>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91"/>
      <c r="AX196" s="91"/>
      <c r="AY196" s="91"/>
      <c r="AZ196" s="91"/>
      <c r="BA196" s="91"/>
      <c r="BB196" s="91"/>
      <c r="BC196" s="91"/>
      <c r="BD196" s="91"/>
      <c r="BE196" s="91"/>
      <c r="BF196" s="91"/>
      <c r="BG196" s="91"/>
      <c r="BH196" s="91"/>
      <c r="BI196" s="91"/>
      <c r="BJ196" s="91"/>
    </row>
    <row r="197" spans="2:62" ht="18.95" customHeight="1">
      <c r="B197" s="324" t="s">
        <v>1057</v>
      </c>
      <c r="C197" s="90"/>
      <c r="D197" s="91"/>
      <c r="E197" s="91"/>
      <c r="F197" s="91"/>
      <c r="G197" s="91"/>
      <c r="H197" s="91"/>
      <c r="I197" s="91"/>
      <c r="J197" s="91"/>
      <c r="K197" s="255"/>
      <c r="L197" s="255"/>
      <c r="M197" s="255"/>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c r="BF197" s="91"/>
      <c r="BG197" s="91"/>
      <c r="BH197" s="91"/>
      <c r="BI197" s="91"/>
      <c r="BJ197" s="91"/>
    </row>
    <row r="198" spans="2:62" ht="37.5" customHeight="1">
      <c r="B198" s="91"/>
      <c r="C198" s="1302" t="s">
        <v>1058</v>
      </c>
      <c r="D198" s="1303"/>
      <c r="E198" s="1326" t="s">
        <v>2406</v>
      </c>
      <c r="F198" s="1327"/>
      <c r="G198" s="1327"/>
      <c r="H198" s="1327"/>
      <c r="I198" s="1327"/>
      <c r="J198" s="1327"/>
      <c r="K198" s="1327"/>
      <c r="L198" s="1327"/>
      <c r="M198" s="1327"/>
      <c r="N198" s="1327"/>
      <c r="O198" s="1328"/>
      <c r="P198" s="1329"/>
      <c r="Q198" s="1330"/>
      <c r="R198" s="1330"/>
      <c r="S198" s="1330"/>
      <c r="T198" s="1330"/>
      <c r="U198" s="1330"/>
      <c r="V198" s="1330"/>
      <c r="W198" s="1330"/>
      <c r="X198" s="1330"/>
      <c r="Y198" s="1330"/>
      <c r="Z198" s="1330"/>
      <c r="AA198" s="1330"/>
      <c r="AB198" s="1330"/>
      <c r="AC198" s="1330"/>
      <c r="AD198" s="1330"/>
      <c r="AE198" s="1330"/>
      <c r="AF198" s="133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c r="BF198" s="91"/>
      <c r="BG198" s="91"/>
      <c r="BH198" s="91"/>
      <c r="BI198" s="91"/>
      <c r="BJ198" s="91"/>
    </row>
    <row r="199" spans="2:62" ht="37.5" customHeight="1">
      <c r="B199" s="91"/>
      <c r="C199" s="1304"/>
      <c r="D199" s="1305"/>
      <c r="E199" s="868" t="s">
        <v>1059</v>
      </c>
      <c r="F199" s="883"/>
      <c r="G199" s="883"/>
      <c r="H199" s="883"/>
      <c r="I199" s="883"/>
      <c r="J199" s="883"/>
      <c r="K199" s="883"/>
      <c r="L199" s="883"/>
      <c r="M199" s="883"/>
      <c r="N199" s="883"/>
      <c r="O199" s="884"/>
      <c r="P199" s="1332"/>
      <c r="Q199" s="1333"/>
      <c r="R199" s="1333"/>
      <c r="S199" s="1333"/>
      <c r="T199" s="1333"/>
      <c r="U199" s="1333"/>
      <c r="V199" s="1333"/>
      <c r="W199" s="1333"/>
      <c r="X199" s="1333"/>
      <c r="Y199" s="1333"/>
      <c r="Z199" s="1333"/>
      <c r="AA199" s="1333"/>
      <c r="AB199" s="1333"/>
      <c r="AC199" s="1333"/>
      <c r="AD199" s="1334" t="s">
        <v>1060</v>
      </c>
      <c r="AE199" s="1335"/>
      <c r="AF199" s="1336"/>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c r="BF199" s="91"/>
      <c r="BG199" s="91"/>
      <c r="BH199" s="91"/>
      <c r="BI199" s="91"/>
      <c r="BJ199" s="91"/>
    </row>
    <row r="200" spans="2:62" ht="37.5" customHeight="1">
      <c r="B200" s="91"/>
      <c r="C200" s="1304"/>
      <c r="D200" s="1305"/>
      <c r="E200" s="1326" t="s">
        <v>2373</v>
      </c>
      <c r="F200" s="1327"/>
      <c r="G200" s="1327"/>
      <c r="H200" s="1327"/>
      <c r="I200" s="1327"/>
      <c r="J200" s="1327"/>
      <c r="K200" s="1327"/>
      <c r="L200" s="1327"/>
      <c r="M200" s="1327"/>
      <c r="N200" s="1327"/>
      <c r="O200" s="1328"/>
      <c r="P200" s="1329"/>
      <c r="Q200" s="1330"/>
      <c r="R200" s="1330"/>
      <c r="S200" s="1330"/>
      <c r="T200" s="1330"/>
      <c r="U200" s="1330"/>
      <c r="V200" s="1330"/>
      <c r="W200" s="1330"/>
      <c r="X200" s="1330"/>
      <c r="Y200" s="1330"/>
      <c r="Z200" s="1330"/>
      <c r="AA200" s="1330"/>
      <c r="AB200" s="1330"/>
      <c r="AC200" s="1330"/>
      <c r="AD200" s="1330"/>
      <c r="AE200" s="1330"/>
      <c r="AF200" s="133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row>
    <row r="201" spans="2:62" ht="37.5" customHeight="1">
      <c r="B201" s="91"/>
      <c r="C201" s="1306"/>
      <c r="D201" s="1307"/>
      <c r="E201" s="871" t="s">
        <v>1061</v>
      </c>
      <c r="F201" s="872"/>
      <c r="G201" s="872"/>
      <c r="H201" s="872"/>
      <c r="I201" s="872"/>
      <c r="J201" s="872"/>
      <c r="K201" s="872"/>
      <c r="L201" s="872"/>
      <c r="M201" s="872"/>
      <c r="N201" s="872"/>
      <c r="O201" s="873"/>
      <c r="P201" s="743" t="str">
        <f>'02入力票（その２）'!I129</f>
        <v/>
      </c>
      <c r="Q201" s="755"/>
      <c r="R201" s="755"/>
      <c r="S201" s="755"/>
      <c r="T201" s="755"/>
      <c r="U201" s="755"/>
      <c r="V201" s="755"/>
      <c r="W201" s="755"/>
      <c r="X201" s="755"/>
      <c r="Y201" s="755"/>
      <c r="Z201" s="755"/>
      <c r="AA201" s="755"/>
      <c r="AB201" s="755"/>
      <c r="AC201" s="755"/>
      <c r="AD201" s="755"/>
      <c r="AE201" s="1324" t="s">
        <v>90</v>
      </c>
      <c r="AF201" s="1325"/>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row>
    <row r="202" spans="2:62" ht="18.95" customHeight="1">
      <c r="B202" s="255"/>
      <c r="C202" s="255"/>
      <c r="D202" s="255"/>
      <c r="E202" s="255"/>
      <c r="F202" s="255"/>
      <c r="G202" s="255"/>
      <c r="H202" s="255"/>
      <c r="I202" s="255"/>
      <c r="J202" s="255"/>
      <c r="K202" s="255"/>
      <c r="L202" s="255"/>
      <c r="M202" s="255"/>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I202" s="91"/>
      <c r="BJ202" s="91"/>
    </row>
    <row r="203" spans="2:62" ht="18.95" customHeight="1">
      <c r="B203" s="324" t="s">
        <v>1062</v>
      </c>
      <c r="C203" s="91"/>
      <c r="D203" s="91"/>
      <c r="E203" s="91"/>
      <c r="F203" s="91"/>
      <c r="G203" s="91"/>
      <c r="H203" s="91"/>
      <c r="I203" s="91"/>
      <c r="J203" s="91"/>
      <c r="K203" s="255"/>
      <c r="L203" s="255"/>
      <c r="M203" s="255"/>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c r="BB203" s="91"/>
      <c r="BC203" s="91"/>
      <c r="BD203" s="91"/>
      <c r="BE203" s="91"/>
      <c r="BF203" s="91"/>
      <c r="BG203" s="91"/>
      <c r="BH203" s="91"/>
      <c r="BI203" s="91"/>
      <c r="BJ203" s="91"/>
    </row>
    <row r="204" spans="2:62" ht="24.75" customHeight="1">
      <c r="B204" s="91"/>
      <c r="C204" s="626" t="s">
        <v>1063</v>
      </c>
      <c r="D204" s="626"/>
      <c r="E204" s="626"/>
      <c r="F204" s="626"/>
      <c r="G204" s="626"/>
      <c r="H204" s="626"/>
      <c r="I204" s="626"/>
      <c r="J204" s="626"/>
      <c r="K204" s="626" t="s">
        <v>1064</v>
      </c>
      <c r="L204" s="626"/>
      <c r="M204" s="626"/>
      <c r="N204" s="626"/>
      <c r="O204" s="626"/>
      <c r="P204" s="626"/>
      <c r="Q204" s="626"/>
      <c r="R204" s="626"/>
      <c r="S204" s="626" t="s">
        <v>1065</v>
      </c>
      <c r="T204" s="626"/>
      <c r="U204" s="626"/>
      <c r="V204" s="626"/>
      <c r="W204" s="626"/>
      <c r="X204" s="626"/>
      <c r="Y204" s="626"/>
      <c r="Z204" s="626"/>
      <c r="AA204" s="626" t="s">
        <v>1066</v>
      </c>
      <c r="AB204" s="626"/>
      <c r="AC204" s="626"/>
      <c r="AD204" s="626"/>
      <c r="AE204" s="626"/>
      <c r="AF204" s="626"/>
      <c r="AG204" s="626"/>
      <c r="AH204" s="626"/>
      <c r="AI204" s="626"/>
      <c r="AJ204" s="626" t="s">
        <v>1067</v>
      </c>
      <c r="AK204" s="626"/>
      <c r="AL204" s="626"/>
      <c r="AM204" s="626"/>
      <c r="AN204" s="626"/>
      <c r="AO204" s="626"/>
      <c r="AP204" s="626"/>
      <c r="AQ204" s="626"/>
      <c r="AR204" s="626" t="s">
        <v>1068</v>
      </c>
      <c r="AS204" s="626"/>
      <c r="AT204" s="626"/>
      <c r="AU204" s="626"/>
      <c r="AV204" s="626"/>
      <c r="AW204" s="626"/>
      <c r="AX204" s="626"/>
      <c r="AY204" s="626"/>
      <c r="AZ204" s="91"/>
      <c r="BA204" s="91"/>
      <c r="BB204" s="91"/>
      <c r="BC204" s="91"/>
      <c r="BD204" s="91"/>
      <c r="BE204" s="91"/>
      <c r="BF204" s="91"/>
      <c r="BG204" s="91"/>
      <c r="BH204" s="91"/>
      <c r="BI204" s="91"/>
      <c r="BJ204" s="91"/>
    </row>
    <row r="205" spans="2:62" ht="30.75" customHeight="1">
      <c r="B205" s="91"/>
      <c r="C205" s="626"/>
      <c r="D205" s="626"/>
      <c r="E205" s="626"/>
      <c r="F205" s="626"/>
      <c r="G205" s="626"/>
      <c r="H205" s="626"/>
      <c r="I205" s="626"/>
      <c r="J205" s="626"/>
      <c r="K205" s="626" t="str">
        <f>'02入力票（その２）'!I132</f>
        <v/>
      </c>
      <c r="L205" s="626"/>
      <c r="M205" s="626"/>
      <c r="N205" s="626"/>
      <c r="O205" s="626"/>
      <c r="P205" s="626"/>
      <c r="Q205" s="626"/>
      <c r="R205" s="626"/>
      <c r="S205" s="626" t="str">
        <f>'02入力票（その２）'!I133</f>
        <v/>
      </c>
      <c r="T205" s="626"/>
      <c r="U205" s="626"/>
      <c r="V205" s="626"/>
      <c r="W205" s="626"/>
      <c r="X205" s="626"/>
      <c r="Y205" s="626"/>
      <c r="Z205" s="626"/>
      <c r="AA205" s="1323"/>
      <c r="AB205" s="1323"/>
      <c r="AC205" s="1323"/>
      <c r="AD205" s="1323"/>
      <c r="AE205" s="1323"/>
      <c r="AF205" s="1323"/>
      <c r="AG205" s="1323"/>
      <c r="AH205" s="1323"/>
      <c r="AI205" s="1323"/>
      <c r="AJ205" s="626">
        <f>SUM(K205:AI205)</f>
        <v>0</v>
      </c>
      <c r="AK205" s="626"/>
      <c r="AL205" s="626"/>
      <c r="AM205" s="626"/>
      <c r="AN205" s="626"/>
      <c r="AO205" s="626"/>
      <c r="AP205" s="626"/>
      <c r="AQ205" s="626"/>
      <c r="AR205" s="937"/>
      <c r="AS205" s="937"/>
      <c r="AT205" s="937"/>
      <c r="AU205" s="937"/>
      <c r="AV205" s="937"/>
      <c r="AW205" s="937"/>
      <c r="AX205" s="937"/>
      <c r="AY205" s="937"/>
      <c r="AZ205" s="91"/>
      <c r="BA205" s="91"/>
      <c r="BB205" s="91"/>
      <c r="BC205" s="91"/>
      <c r="BD205" s="91"/>
      <c r="BE205" s="91"/>
      <c r="BF205" s="91"/>
      <c r="BG205" s="91"/>
      <c r="BH205" s="91"/>
      <c r="BI205" s="91"/>
      <c r="BJ205" s="91"/>
    </row>
    <row r="206" spans="2:62" ht="18.95" customHeight="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c r="BF206" s="91"/>
      <c r="BG206" s="91"/>
      <c r="BH206" s="91"/>
      <c r="BI206" s="91"/>
      <c r="BJ206" s="91"/>
    </row>
    <row r="207" spans="2:62">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c r="BF207" s="91"/>
      <c r="BG207" s="91"/>
      <c r="BH207" s="91"/>
      <c r="BI207" s="91"/>
      <c r="BJ207" s="91"/>
    </row>
    <row r="208" spans="2:62">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1"/>
      <c r="AU208" s="91"/>
      <c r="AV208" s="91"/>
      <c r="AW208" s="91"/>
      <c r="AX208" s="91"/>
      <c r="AY208" s="91"/>
      <c r="BI208" s="91"/>
      <c r="BJ208" s="91"/>
    </row>
    <row r="209" spans="2:62">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91"/>
      <c r="AN209" s="91"/>
      <c r="AO209" s="91"/>
      <c r="AP209" s="91"/>
      <c r="AQ209" s="91"/>
      <c r="AR209" s="91"/>
      <c r="AS209" s="91"/>
      <c r="AT209" s="91"/>
      <c r="AU209" s="91"/>
      <c r="AV209" s="91"/>
      <c r="AW209" s="91"/>
      <c r="AX209" s="91"/>
      <c r="AY209" s="91"/>
      <c r="BA209" s="91"/>
      <c r="BB209" s="91"/>
      <c r="BC209" s="91"/>
      <c r="BD209" s="91"/>
      <c r="BE209" s="91"/>
      <c r="BF209" s="91"/>
      <c r="BG209" s="198"/>
      <c r="BI209" s="91"/>
      <c r="BJ209" s="91"/>
    </row>
    <row r="210" spans="2:62">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row>
    <row r="211" spans="2:62" ht="18.75" customHeight="1">
      <c r="B211" s="91"/>
      <c r="C211" s="91"/>
      <c r="D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1"/>
      <c r="BI211" s="91"/>
      <c r="BJ211" s="91"/>
    </row>
    <row r="212" spans="2:62" ht="22.5" customHeight="1">
      <c r="B212" s="920" t="s">
        <v>1069</v>
      </c>
      <c r="C212" s="920"/>
      <c r="D212" s="920"/>
      <c r="E212" s="920"/>
      <c r="F212" s="920"/>
      <c r="G212" s="920"/>
      <c r="H212" s="920"/>
      <c r="I212" s="920"/>
      <c r="J212" s="920"/>
      <c r="K212" s="920"/>
      <c r="L212" s="920"/>
      <c r="M212" s="920"/>
      <c r="N212" s="920"/>
      <c r="O212" s="920"/>
      <c r="P212" s="920"/>
      <c r="Q212" s="920"/>
      <c r="R212" s="920"/>
      <c r="S212" s="920"/>
      <c r="T212" s="920"/>
      <c r="U212" s="920"/>
      <c r="V212" s="920"/>
      <c r="W212" s="920"/>
      <c r="X212" s="920"/>
      <c r="Y212" s="920"/>
      <c r="Z212" s="920"/>
      <c r="AA212" s="920"/>
      <c r="AB212" s="920"/>
      <c r="AC212" s="920"/>
      <c r="AD212" s="920"/>
      <c r="AE212" s="920"/>
      <c r="AF212" s="920"/>
      <c r="AG212" s="920"/>
      <c r="AH212" s="920"/>
      <c r="AI212" s="920"/>
      <c r="AJ212" s="920"/>
      <c r="AK212" s="920"/>
      <c r="AL212" s="920"/>
      <c r="AM212" s="920"/>
      <c r="AN212" s="920"/>
      <c r="AO212" s="920"/>
      <c r="AP212" s="920"/>
      <c r="AQ212" s="920"/>
      <c r="AR212" s="920"/>
      <c r="AS212" s="920"/>
      <c r="AT212" s="920"/>
      <c r="AU212" s="920"/>
      <c r="AV212" s="920"/>
      <c r="AW212" s="920"/>
      <c r="AX212" s="920"/>
      <c r="AY212" s="920"/>
      <c r="AZ212" s="920"/>
      <c r="BA212" s="920"/>
      <c r="BB212" s="920"/>
      <c r="BC212" s="920"/>
      <c r="BD212" s="920"/>
      <c r="BE212" s="920"/>
      <c r="BF212" s="920"/>
      <c r="BG212" s="920"/>
      <c r="BH212" s="920"/>
      <c r="BI212" s="91"/>
      <c r="BJ212" s="91"/>
    </row>
    <row r="213" spans="2:62" ht="18.95" customHeight="1">
      <c r="B213" s="91"/>
      <c r="C213" s="91" t="s">
        <v>1070</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325"/>
      <c r="AX213" s="325"/>
      <c r="AY213" s="325"/>
      <c r="AZ213" s="325"/>
      <c r="BA213" s="325"/>
      <c r="BB213" s="325"/>
      <c r="BC213" s="325"/>
      <c r="BD213" s="325"/>
      <c r="BE213" s="325"/>
      <c r="BF213" s="325"/>
      <c r="BG213" s="326" t="str">
        <f>P127</f>
        <v/>
      </c>
      <c r="BH213" s="91"/>
      <c r="BI213" s="91"/>
      <c r="BJ213" s="91"/>
    </row>
    <row r="214" spans="2:62" ht="18.95" customHeight="1">
      <c r="B214" s="882" t="s">
        <v>529</v>
      </c>
      <c r="C214" s="882"/>
      <c r="D214" s="700" t="s">
        <v>709</v>
      </c>
      <c r="E214" s="700"/>
      <c r="F214" s="626" t="s">
        <v>710</v>
      </c>
      <c r="G214" s="626"/>
      <c r="H214" s="626"/>
      <c r="I214" s="626"/>
      <c r="J214" s="626"/>
      <c r="K214" s="626"/>
      <c r="L214" s="626"/>
      <c r="M214" s="626"/>
      <c r="N214" s="626" t="s">
        <v>99</v>
      </c>
      <c r="O214" s="626"/>
      <c r="P214" s="626"/>
      <c r="Q214" s="626"/>
      <c r="R214" s="626"/>
      <c r="S214" s="626" t="s">
        <v>581</v>
      </c>
      <c r="T214" s="626"/>
      <c r="U214" s="626"/>
      <c r="V214" s="626"/>
      <c r="W214" s="626"/>
      <c r="X214" s="626"/>
      <c r="Y214" s="626"/>
      <c r="Z214" s="626"/>
      <c r="AA214" s="626"/>
      <c r="AB214" s="626"/>
      <c r="AC214" s="626"/>
      <c r="AD214" s="626"/>
      <c r="AE214" s="626"/>
      <c r="AF214" s="626"/>
      <c r="AG214" s="626"/>
      <c r="AH214" s="626"/>
      <c r="AI214" s="626"/>
      <c r="AJ214" s="626"/>
      <c r="AK214" s="626"/>
      <c r="AL214" s="626"/>
      <c r="AM214" s="626"/>
      <c r="AN214" s="626"/>
      <c r="AO214" s="700" t="s">
        <v>711</v>
      </c>
      <c r="AP214" s="700"/>
      <c r="AQ214" s="700"/>
      <c r="AR214" s="700"/>
      <c r="AS214" s="700"/>
      <c r="AT214" s="700"/>
      <c r="AU214" s="700"/>
      <c r="AV214" s="700"/>
      <c r="AW214" s="626" t="s">
        <v>605</v>
      </c>
      <c r="AX214" s="626"/>
      <c r="AY214" s="626"/>
      <c r="AZ214" s="626"/>
      <c r="BA214" s="626"/>
      <c r="BB214" s="626"/>
      <c r="BC214" s="626"/>
      <c r="BD214" s="626"/>
      <c r="BE214" s="626"/>
      <c r="BF214" s="626"/>
      <c r="BG214" s="626"/>
      <c r="BH214" s="91"/>
      <c r="BI214" s="91"/>
      <c r="BJ214" s="91"/>
    </row>
    <row r="215" spans="2:62" ht="18.95" customHeight="1">
      <c r="B215" s="882"/>
      <c r="C215" s="882"/>
      <c r="D215" s="700"/>
      <c r="E215" s="700"/>
      <c r="F215" s="626"/>
      <c r="G215" s="626"/>
      <c r="H215" s="626"/>
      <c r="I215" s="626"/>
      <c r="J215" s="626"/>
      <c r="K215" s="626"/>
      <c r="L215" s="626"/>
      <c r="M215" s="626"/>
      <c r="N215" s="626"/>
      <c r="O215" s="626"/>
      <c r="P215" s="626"/>
      <c r="Q215" s="626"/>
      <c r="R215" s="626"/>
      <c r="S215" s="626"/>
      <c r="T215" s="626"/>
      <c r="U215" s="626"/>
      <c r="V215" s="626"/>
      <c r="W215" s="626"/>
      <c r="X215" s="626"/>
      <c r="Y215" s="626"/>
      <c r="Z215" s="626"/>
      <c r="AA215" s="626"/>
      <c r="AB215" s="626"/>
      <c r="AC215" s="626"/>
      <c r="AD215" s="626"/>
      <c r="AE215" s="626"/>
      <c r="AF215" s="626"/>
      <c r="AG215" s="626"/>
      <c r="AH215" s="626"/>
      <c r="AI215" s="626"/>
      <c r="AJ215" s="626"/>
      <c r="AK215" s="626"/>
      <c r="AL215" s="626"/>
      <c r="AM215" s="626"/>
      <c r="AN215" s="626"/>
      <c r="AO215" s="700" t="s">
        <v>713</v>
      </c>
      <c r="AP215" s="700"/>
      <c r="AQ215" s="700"/>
      <c r="AR215" s="700"/>
      <c r="AS215" s="700"/>
      <c r="AT215" s="700"/>
      <c r="AU215" s="700"/>
      <c r="AV215" s="700"/>
      <c r="AW215" s="626"/>
      <c r="AX215" s="626"/>
      <c r="AY215" s="626"/>
      <c r="AZ215" s="626"/>
      <c r="BA215" s="626"/>
      <c r="BB215" s="626"/>
      <c r="BC215" s="626"/>
      <c r="BD215" s="626"/>
      <c r="BE215" s="626"/>
      <c r="BF215" s="626"/>
      <c r="BG215" s="626"/>
      <c r="BH215" s="91"/>
      <c r="BI215" s="91"/>
      <c r="BJ215" s="91"/>
    </row>
    <row r="216" spans="2:62" ht="18.95" customHeight="1">
      <c r="B216" s="743">
        <v>1</v>
      </c>
      <c r="C216" s="755"/>
      <c r="D216" s="1255" t="str">
        <f>IF(AV118="○","本社登録","－")</f>
        <v>－</v>
      </c>
      <c r="E216" s="1257"/>
      <c r="F216" s="728" t="s">
        <v>714</v>
      </c>
      <c r="G216" s="739"/>
      <c r="H216" s="739"/>
      <c r="I216" s="739"/>
      <c r="J216" s="739"/>
      <c r="K216" s="739"/>
      <c r="L216" s="739"/>
      <c r="M216" s="729"/>
      <c r="N216" s="738" t="str">
        <f>'02入力票（その２）'!I12</f>
        <v/>
      </c>
      <c r="O216" s="738"/>
      <c r="P216" s="738"/>
      <c r="Q216" s="738"/>
      <c r="R216" s="738"/>
      <c r="S216" s="1326" t="str">
        <f>CONCATENATE('02入力票（その２）'!I14,'02入力票（その２）'!I16,'02入力票（その２）'!I18)</f>
        <v>※　選択してください。</v>
      </c>
      <c r="T216" s="1327"/>
      <c r="U216" s="1327"/>
      <c r="V216" s="1327"/>
      <c r="W216" s="1327"/>
      <c r="X216" s="1327"/>
      <c r="Y216" s="1327"/>
      <c r="Z216" s="1327"/>
      <c r="AA216" s="1327"/>
      <c r="AB216" s="1327"/>
      <c r="AC216" s="1327"/>
      <c r="AD216" s="1327"/>
      <c r="AE216" s="1327"/>
      <c r="AF216" s="1327"/>
      <c r="AG216" s="1327"/>
      <c r="AH216" s="1327"/>
      <c r="AI216" s="1327"/>
      <c r="AJ216" s="1327"/>
      <c r="AK216" s="1327"/>
      <c r="AL216" s="1327"/>
      <c r="AM216" s="1327"/>
      <c r="AN216" s="1328"/>
      <c r="AO216" s="626" t="str">
        <f>'02入力票（その２）'!I26</f>
        <v/>
      </c>
      <c r="AP216" s="626"/>
      <c r="AQ216" s="626"/>
      <c r="AR216" s="626"/>
      <c r="AS216" s="626"/>
      <c r="AT216" s="626"/>
      <c r="AU216" s="626"/>
      <c r="AV216" s="626"/>
      <c r="AW216" s="896"/>
      <c r="AX216" s="896"/>
      <c r="AY216" s="896"/>
      <c r="AZ216" s="896"/>
      <c r="BA216" s="896"/>
      <c r="BB216" s="896"/>
      <c r="BC216" s="896"/>
      <c r="BD216" s="896"/>
      <c r="BE216" s="896"/>
      <c r="BF216" s="896"/>
      <c r="BG216" s="897"/>
      <c r="BH216" s="91"/>
      <c r="BI216" s="91"/>
      <c r="BJ216" s="91"/>
    </row>
    <row r="217" spans="2:62" ht="18.95" customHeight="1">
      <c r="B217" s="743"/>
      <c r="C217" s="755"/>
      <c r="D217" s="735"/>
      <c r="E217" s="1337"/>
      <c r="F217" s="730"/>
      <c r="G217" s="989"/>
      <c r="H217" s="989"/>
      <c r="I217" s="989"/>
      <c r="J217" s="989"/>
      <c r="K217" s="989"/>
      <c r="L217" s="989"/>
      <c r="M217" s="731"/>
      <c r="N217" s="738"/>
      <c r="O217" s="738"/>
      <c r="P217" s="738"/>
      <c r="Q217" s="738"/>
      <c r="R217" s="738"/>
      <c r="S217" s="900" t="str">
        <f>'02入力票（その２）'!I20</f>
        <v/>
      </c>
      <c r="T217" s="901"/>
      <c r="U217" s="901"/>
      <c r="V217" s="901"/>
      <c r="W217" s="901"/>
      <c r="X217" s="901"/>
      <c r="Y217" s="901"/>
      <c r="Z217" s="901"/>
      <c r="AA217" s="901"/>
      <c r="AB217" s="901"/>
      <c r="AC217" s="901"/>
      <c r="AD217" s="901"/>
      <c r="AE217" s="901"/>
      <c r="AF217" s="901"/>
      <c r="AG217" s="901"/>
      <c r="AH217" s="901"/>
      <c r="AI217" s="901"/>
      <c r="AJ217" s="901"/>
      <c r="AK217" s="901"/>
      <c r="AL217" s="901"/>
      <c r="AM217" s="901"/>
      <c r="AN217" s="902"/>
      <c r="AO217" s="626" t="str">
        <f>'02入力票（その２）'!I27</f>
        <v/>
      </c>
      <c r="AP217" s="626"/>
      <c r="AQ217" s="626"/>
      <c r="AR217" s="626"/>
      <c r="AS217" s="626"/>
      <c r="AT217" s="626"/>
      <c r="AU217" s="626"/>
      <c r="AV217" s="626"/>
      <c r="AW217" s="896"/>
      <c r="AX217" s="896"/>
      <c r="AY217" s="896"/>
      <c r="AZ217" s="896"/>
      <c r="BA217" s="896"/>
      <c r="BB217" s="896"/>
      <c r="BC217" s="896"/>
      <c r="BD217" s="896"/>
      <c r="BE217" s="896"/>
      <c r="BF217" s="896"/>
      <c r="BG217" s="897"/>
      <c r="BH217" s="91"/>
      <c r="BI217" s="91"/>
      <c r="BJ217" s="91"/>
    </row>
    <row r="218" spans="2:62" ht="18.95" customHeight="1">
      <c r="B218" s="743" t="str">
        <f>IF(F218="","",2)</f>
        <v/>
      </c>
      <c r="C218" s="755"/>
      <c r="D218" s="626" t="str">
        <f>IF(AV119="○",AV119,"－")</f>
        <v>－</v>
      </c>
      <c r="E218" s="626"/>
      <c r="F218" s="626" t="str">
        <f>IF(ISBLANK('02入力票（その２）'!G41),"",'02入力票（その２）'!G41)</f>
        <v/>
      </c>
      <c r="G218" s="626"/>
      <c r="H218" s="626"/>
      <c r="I218" s="626"/>
      <c r="J218" s="626"/>
      <c r="K218" s="626"/>
      <c r="L218" s="626"/>
      <c r="M218" s="626"/>
      <c r="N218" s="738" t="str">
        <f>'02入力票（その２）'!I31</f>
        <v/>
      </c>
      <c r="O218" s="738"/>
      <c r="P218" s="738"/>
      <c r="Q218" s="738"/>
      <c r="R218" s="738"/>
      <c r="S218" s="1326" t="str">
        <f>CONCATENATE('02入力票（その２）'!I33,'02入力票（その２）'!I35,'02入力票（その２）'!I37)</f>
        <v>※　選択してください。</v>
      </c>
      <c r="T218" s="1327"/>
      <c r="U218" s="1327"/>
      <c r="V218" s="1327"/>
      <c r="W218" s="1327"/>
      <c r="X218" s="1327"/>
      <c r="Y218" s="1327"/>
      <c r="Z218" s="1327"/>
      <c r="AA218" s="1327"/>
      <c r="AB218" s="1327"/>
      <c r="AC218" s="1327"/>
      <c r="AD218" s="1327"/>
      <c r="AE218" s="1327"/>
      <c r="AF218" s="1327"/>
      <c r="AG218" s="1327"/>
      <c r="AH218" s="1327"/>
      <c r="AI218" s="1327"/>
      <c r="AJ218" s="1327"/>
      <c r="AK218" s="1327"/>
      <c r="AL218" s="1327"/>
      <c r="AM218" s="1327"/>
      <c r="AN218" s="1328"/>
      <c r="AO218" s="626" t="str">
        <f>'02入力票（その２）'!I46</f>
        <v/>
      </c>
      <c r="AP218" s="626"/>
      <c r="AQ218" s="626"/>
      <c r="AR218" s="626"/>
      <c r="AS218" s="626"/>
      <c r="AT218" s="626"/>
      <c r="AU218" s="626"/>
      <c r="AV218" s="626"/>
      <c r="AW218" s="896"/>
      <c r="AX218" s="896"/>
      <c r="AY218" s="896"/>
      <c r="AZ218" s="896"/>
      <c r="BA218" s="896"/>
      <c r="BB218" s="896"/>
      <c r="BC218" s="896"/>
      <c r="BD218" s="896"/>
      <c r="BE218" s="896"/>
      <c r="BF218" s="896"/>
      <c r="BG218" s="897"/>
      <c r="BH218" s="91"/>
      <c r="BI218" s="91"/>
      <c r="BJ218" s="91"/>
    </row>
    <row r="219" spans="2:62" ht="18.95" customHeight="1">
      <c r="B219" s="743"/>
      <c r="C219" s="755"/>
      <c r="D219" s="626"/>
      <c r="E219" s="626"/>
      <c r="F219" s="626"/>
      <c r="G219" s="626"/>
      <c r="H219" s="626"/>
      <c r="I219" s="626"/>
      <c r="J219" s="626"/>
      <c r="K219" s="626"/>
      <c r="L219" s="626"/>
      <c r="M219" s="626"/>
      <c r="N219" s="738"/>
      <c r="O219" s="738"/>
      <c r="P219" s="738"/>
      <c r="Q219" s="738"/>
      <c r="R219" s="738"/>
      <c r="S219" s="1338" t="str">
        <f>'02入力票（その２）'!I39</f>
        <v/>
      </c>
      <c r="T219" s="1338"/>
      <c r="U219" s="1338"/>
      <c r="V219" s="1338"/>
      <c r="W219" s="1338"/>
      <c r="X219" s="1338"/>
      <c r="Y219" s="1338"/>
      <c r="Z219" s="1338"/>
      <c r="AA219" s="1338"/>
      <c r="AB219" s="1338"/>
      <c r="AC219" s="1338"/>
      <c r="AD219" s="1338"/>
      <c r="AE219" s="1338"/>
      <c r="AF219" s="1338"/>
      <c r="AG219" s="1338"/>
      <c r="AH219" s="1338"/>
      <c r="AI219" s="1338"/>
      <c r="AJ219" s="1338"/>
      <c r="AK219" s="1338"/>
      <c r="AL219" s="1338"/>
      <c r="AM219" s="1338"/>
      <c r="AN219" s="1338"/>
      <c r="AO219" s="626" t="str">
        <f>'02入力票（その２）'!I47</f>
        <v/>
      </c>
      <c r="AP219" s="626"/>
      <c r="AQ219" s="626"/>
      <c r="AR219" s="626"/>
      <c r="AS219" s="626"/>
      <c r="AT219" s="626"/>
      <c r="AU219" s="626"/>
      <c r="AV219" s="626"/>
      <c r="AW219" s="896"/>
      <c r="AX219" s="896"/>
      <c r="AY219" s="896"/>
      <c r="AZ219" s="896"/>
      <c r="BA219" s="896"/>
      <c r="BB219" s="896"/>
      <c r="BC219" s="896"/>
      <c r="BD219" s="896"/>
      <c r="BE219" s="896"/>
      <c r="BF219" s="896"/>
      <c r="BG219" s="897"/>
      <c r="BH219" s="91"/>
      <c r="BI219" s="91"/>
      <c r="BJ219" s="91"/>
    </row>
    <row r="220" spans="2:62" ht="18.95" customHeight="1">
      <c r="B220" s="1278"/>
      <c r="C220" s="1279"/>
      <c r="D220" s="700"/>
      <c r="E220" s="700"/>
      <c r="F220" s="903"/>
      <c r="G220" s="903"/>
      <c r="H220" s="903"/>
      <c r="I220" s="903"/>
      <c r="J220" s="903"/>
      <c r="K220" s="903"/>
      <c r="L220" s="903"/>
      <c r="M220" s="903"/>
      <c r="N220" s="903"/>
      <c r="O220" s="903"/>
      <c r="P220" s="903"/>
      <c r="Q220" s="903"/>
      <c r="R220" s="903"/>
      <c r="S220" s="904"/>
      <c r="T220" s="905"/>
      <c r="U220" s="905"/>
      <c r="V220" s="905"/>
      <c r="W220" s="905"/>
      <c r="X220" s="905"/>
      <c r="Y220" s="905"/>
      <c r="Z220" s="905"/>
      <c r="AA220" s="905"/>
      <c r="AB220" s="905"/>
      <c r="AC220" s="905"/>
      <c r="AD220" s="905"/>
      <c r="AE220" s="905"/>
      <c r="AF220" s="905"/>
      <c r="AG220" s="905"/>
      <c r="AH220" s="905"/>
      <c r="AI220" s="905"/>
      <c r="AJ220" s="905"/>
      <c r="AK220" s="905"/>
      <c r="AL220" s="905"/>
      <c r="AM220" s="905"/>
      <c r="AN220" s="906"/>
      <c r="AO220" s="903"/>
      <c r="AP220" s="903"/>
      <c r="AQ220" s="903"/>
      <c r="AR220" s="903"/>
      <c r="AS220" s="903"/>
      <c r="AT220" s="903"/>
      <c r="AU220" s="903"/>
      <c r="AV220" s="903"/>
      <c r="AW220" s="896"/>
      <c r="AX220" s="896"/>
      <c r="AY220" s="896"/>
      <c r="AZ220" s="896"/>
      <c r="BA220" s="896"/>
      <c r="BB220" s="896"/>
      <c r="BC220" s="896"/>
      <c r="BD220" s="896"/>
      <c r="BE220" s="896"/>
      <c r="BF220" s="896"/>
      <c r="BG220" s="897"/>
      <c r="BH220" s="91"/>
      <c r="BI220" s="91"/>
      <c r="BJ220" s="91"/>
    </row>
    <row r="221" spans="2:62" ht="18.95" customHeight="1">
      <c r="B221" s="1278"/>
      <c r="C221" s="1279"/>
      <c r="D221" s="700"/>
      <c r="E221" s="700"/>
      <c r="F221" s="903"/>
      <c r="G221" s="903"/>
      <c r="H221" s="903"/>
      <c r="I221" s="903"/>
      <c r="J221" s="903"/>
      <c r="K221" s="903"/>
      <c r="L221" s="903"/>
      <c r="M221" s="903"/>
      <c r="N221" s="903"/>
      <c r="O221" s="903"/>
      <c r="P221" s="903"/>
      <c r="Q221" s="903"/>
      <c r="R221" s="903"/>
      <c r="S221" s="907"/>
      <c r="T221" s="908"/>
      <c r="U221" s="908"/>
      <c r="V221" s="908"/>
      <c r="W221" s="908"/>
      <c r="X221" s="908"/>
      <c r="Y221" s="908"/>
      <c r="Z221" s="908"/>
      <c r="AA221" s="908"/>
      <c r="AB221" s="908"/>
      <c r="AC221" s="908"/>
      <c r="AD221" s="908"/>
      <c r="AE221" s="908"/>
      <c r="AF221" s="908"/>
      <c r="AG221" s="908"/>
      <c r="AH221" s="908"/>
      <c r="AI221" s="908"/>
      <c r="AJ221" s="908"/>
      <c r="AK221" s="908"/>
      <c r="AL221" s="908"/>
      <c r="AM221" s="908"/>
      <c r="AN221" s="909"/>
      <c r="AO221" s="903"/>
      <c r="AP221" s="903"/>
      <c r="AQ221" s="903"/>
      <c r="AR221" s="903"/>
      <c r="AS221" s="903"/>
      <c r="AT221" s="903"/>
      <c r="AU221" s="903"/>
      <c r="AV221" s="903"/>
      <c r="AW221" s="896"/>
      <c r="AX221" s="896"/>
      <c r="AY221" s="896"/>
      <c r="AZ221" s="896"/>
      <c r="BA221" s="896"/>
      <c r="BB221" s="896"/>
      <c r="BC221" s="896"/>
      <c r="BD221" s="896"/>
      <c r="BE221" s="896"/>
      <c r="BF221" s="896"/>
      <c r="BG221" s="897"/>
      <c r="BH221" s="91"/>
      <c r="BI221" s="91"/>
      <c r="BJ221" s="91"/>
    </row>
    <row r="222" spans="2:62" ht="18.95" customHeight="1">
      <c r="B222" s="1278"/>
      <c r="C222" s="1279"/>
      <c r="D222" s="700"/>
      <c r="E222" s="700"/>
      <c r="F222" s="903"/>
      <c r="G222" s="903"/>
      <c r="H222" s="903"/>
      <c r="I222" s="903"/>
      <c r="J222" s="903"/>
      <c r="K222" s="903"/>
      <c r="L222" s="903"/>
      <c r="M222" s="903"/>
      <c r="N222" s="903"/>
      <c r="O222" s="903"/>
      <c r="P222" s="903"/>
      <c r="Q222" s="903"/>
      <c r="R222" s="903"/>
      <c r="S222" s="904"/>
      <c r="T222" s="905"/>
      <c r="U222" s="905"/>
      <c r="V222" s="905"/>
      <c r="W222" s="905"/>
      <c r="X222" s="905"/>
      <c r="Y222" s="905"/>
      <c r="Z222" s="905"/>
      <c r="AA222" s="905"/>
      <c r="AB222" s="905"/>
      <c r="AC222" s="905"/>
      <c r="AD222" s="905"/>
      <c r="AE222" s="905"/>
      <c r="AF222" s="905"/>
      <c r="AG222" s="905"/>
      <c r="AH222" s="905"/>
      <c r="AI222" s="905"/>
      <c r="AJ222" s="905"/>
      <c r="AK222" s="905"/>
      <c r="AL222" s="905"/>
      <c r="AM222" s="905"/>
      <c r="AN222" s="906"/>
      <c r="AO222" s="903"/>
      <c r="AP222" s="903"/>
      <c r="AQ222" s="903"/>
      <c r="AR222" s="903"/>
      <c r="AS222" s="903"/>
      <c r="AT222" s="903"/>
      <c r="AU222" s="903"/>
      <c r="AV222" s="903"/>
      <c r="AW222" s="896"/>
      <c r="AX222" s="896"/>
      <c r="AY222" s="896"/>
      <c r="AZ222" s="896"/>
      <c r="BA222" s="896"/>
      <c r="BB222" s="896"/>
      <c r="BC222" s="896"/>
      <c r="BD222" s="896"/>
      <c r="BE222" s="896"/>
      <c r="BF222" s="896"/>
      <c r="BG222" s="897"/>
      <c r="BH222" s="91"/>
      <c r="BI222" s="91"/>
      <c r="BJ222" s="91"/>
    </row>
    <row r="223" spans="2:62" ht="18.95" customHeight="1">
      <c r="B223" s="1278"/>
      <c r="C223" s="1279"/>
      <c r="D223" s="700"/>
      <c r="E223" s="700"/>
      <c r="F223" s="903"/>
      <c r="G223" s="903"/>
      <c r="H223" s="903"/>
      <c r="I223" s="903"/>
      <c r="J223" s="903"/>
      <c r="K223" s="903"/>
      <c r="L223" s="903"/>
      <c r="M223" s="903"/>
      <c r="N223" s="903"/>
      <c r="O223" s="903"/>
      <c r="P223" s="903"/>
      <c r="Q223" s="903"/>
      <c r="R223" s="903"/>
      <c r="S223" s="907"/>
      <c r="T223" s="908"/>
      <c r="U223" s="908"/>
      <c r="V223" s="908"/>
      <c r="W223" s="908"/>
      <c r="X223" s="908"/>
      <c r="Y223" s="908"/>
      <c r="Z223" s="908"/>
      <c r="AA223" s="908"/>
      <c r="AB223" s="908"/>
      <c r="AC223" s="908"/>
      <c r="AD223" s="908"/>
      <c r="AE223" s="908"/>
      <c r="AF223" s="908"/>
      <c r="AG223" s="908"/>
      <c r="AH223" s="908"/>
      <c r="AI223" s="908"/>
      <c r="AJ223" s="908"/>
      <c r="AK223" s="908"/>
      <c r="AL223" s="908"/>
      <c r="AM223" s="908"/>
      <c r="AN223" s="909"/>
      <c r="AO223" s="903"/>
      <c r="AP223" s="903"/>
      <c r="AQ223" s="903"/>
      <c r="AR223" s="903"/>
      <c r="AS223" s="903"/>
      <c r="AT223" s="903"/>
      <c r="AU223" s="903"/>
      <c r="AV223" s="903"/>
      <c r="AW223" s="896"/>
      <c r="AX223" s="896"/>
      <c r="AY223" s="896"/>
      <c r="AZ223" s="896"/>
      <c r="BA223" s="896"/>
      <c r="BB223" s="896"/>
      <c r="BC223" s="896"/>
      <c r="BD223" s="896"/>
      <c r="BE223" s="896"/>
      <c r="BF223" s="896"/>
      <c r="BG223" s="897"/>
      <c r="BH223" s="91"/>
      <c r="BI223" s="91"/>
      <c r="BJ223" s="91"/>
    </row>
    <row r="224" spans="2:62" ht="18.95" customHeight="1">
      <c r="B224" s="1278"/>
      <c r="C224" s="1279"/>
      <c r="D224" s="700"/>
      <c r="E224" s="700"/>
      <c r="F224" s="903"/>
      <c r="G224" s="903"/>
      <c r="H224" s="903"/>
      <c r="I224" s="903"/>
      <c r="J224" s="903"/>
      <c r="K224" s="903"/>
      <c r="L224" s="903"/>
      <c r="M224" s="903"/>
      <c r="N224" s="903"/>
      <c r="O224" s="903"/>
      <c r="P224" s="903"/>
      <c r="Q224" s="903"/>
      <c r="R224" s="903"/>
      <c r="S224" s="904"/>
      <c r="T224" s="905"/>
      <c r="U224" s="905"/>
      <c r="V224" s="905"/>
      <c r="W224" s="905"/>
      <c r="X224" s="905"/>
      <c r="Y224" s="905"/>
      <c r="Z224" s="905"/>
      <c r="AA224" s="905"/>
      <c r="AB224" s="905"/>
      <c r="AC224" s="905"/>
      <c r="AD224" s="905"/>
      <c r="AE224" s="905"/>
      <c r="AF224" s="905"/>
      <c r="AG224" s="905"/>
      <c r="AH224" s="905"/>
      <c r="AI224" s="905"/>
      <c r="AJ224" s="905"/>
      <c r="AK224" s="905"/>
      <c r="AL224" s="905"/>
      <c r="AM224" s="905"/>
      <c r="AN224" s="906"/>
      <c r="AO224" s="903"/>
      <c r="AP224" s="903"/>
      <c r="AQ224" s="903"/>
      <c r="AR224" s="903"/>
      <c r="AS224" s="903"/>
      <c r="AT224" s="903"/>
      <c r="AU224" s="903"/>
      <c r="AV224" s="903"/>
      <c r="AW224" s="896"/>
      <c r="AX224" s="896"/>
      <c r="AY224" s="896"/>
      <c r="AZ224" s="896"/>
      <c r="BA224" s="896"/>
      <c r="BB224" s="896"/>
      <c r="BC224" s="896"/>
      <c r="BD224" s="896"/>
      <c r="BE224" s="896"/>
      <c r="BF224" s="896"/>
      <c r="BG224" s="897"/>
      <c r="BH224" s="91"/>
      <c r="BI224" s="91"/>
      <c r="BJ224" s="91"/>
    </row>
    <row r="225" spans="2:62" ht="18.95" customHeight="1">
      <c r="B225" s="1278"/>
      <c r="C225" s="1279"/>
      <c r="D225" s="700"/>
      <c r="E225" s="700"/>
      <c r="F225" s="903"/>
      <c r="G225" s="903"/>
      <c r="H225" s="903"/>
      <c r="I225" s="903"/>
      <c r="J225" s="903"/>
      <c r="K225" s="903"/>
      <c r="L225" s="903"/>
      <c r="M225" s="903"/>
      <c r="N225" s="903"/>
      <c r="O225" s="903"/>
      <c r="P225" s="903"/>
      <c r="Q225" s="903"/>
      <c r="R225" s="903"/>
      <c r="S225" s="907"/>
      <c r="T225" s="908"/>
      <c r="U225" s="908"/>
      <c r="V225" s="908"/>
      <c r="W225" s="908"/>
      <c r="X225" s="908"/>
      <c r="Y225" s="908"/>
      <c r="Z225" s="908"/>
      <c r="AA225" s="908"/>
      <c r="AB225" s="908"/>
      <c r="AC225" s="908"/>
      <c r="AD225" s="908"/>
      <c r="AE225" s="908"/>
      <c r="AF225" s="908"/>
      <c r="AG225" s="908"/>
      <c r="AH225" s="908"/>
      <c r="AI225" s="908"/>
      <c r="AJ225" s="908"/>
      <c r="AK225" s="908"/>
      <c r="AL225" s="908"/>
      <c r="AM225" s="908"/>
      <c r="AN225" s="909"/>
      <c r="AO225" s="903"/>
      <c r="AP225" s="903"/>
      <c r="AQ225" s="903"/>
      <c r="AR225" s="903"/>
      <c r="AS225" s="903"/>
      <c r="AT225" s="903"/>
      <c r="AU225" s="903"/>
      <c r="AV225" s="903"/>
      <c r="AW225" s="896"/>
      <c r="AX225" s="896"/>
      <c r="AY225" s="896"/>
      <c r="AZ225" s="896"/>
      <c r="BA225" s="896"/>
      <c r="BB225" s="896"/>
      <c r="BC225" s="896"/>
      <c r="BD225" s="896"/>
      <c r="BE225" s="896"/>
      <c r="BF225" s="896"/>
      <c r="BG225" s="897"/>
      <c r="BH225" s="91"/>
      <c r="BI225" s="91"/>
      <c r="BJ225" s="91"/>
    </row>
    <row r="226" spans="2:62" ht="18.95" customHeight="1">
      <c r="B226" s="1278"/>
      <c r="C226" s="1279"/>
      <c r="D226" s="700"/>
      <c r="E226" s="700"/>
      <c r="F226" s="903"/>
      <c r="G226" s="903"/>
      <c r="H226" s="903"/>
      <c r="I226" s="903"/>
      <c r="J226" s="903"/>
      <c r="K226" s="903"/>
      <c r="L226" s="903"/>
      <c r="M226" s="903"/>
      <c r="N226" s="903"/>
      <c r="O226" s="903"/>
      <c r="P226" s="903"/>
      <c r="Q226" s="903"/>
      <c r="R226" s="903"/>
      <c r="S226" s="904"/>
      <c r="T226" s="905"/>
      <c r="U226" s="905"/>
      <c r="V226" s="905"/>
      <c r="W226" s="905"/>
      <c r="X226" s="905"/>
      <c r="Y226" s="905"/>
      <c r="Z226" s="905"/>
      <c r="AA226" s="905"/>
      <c r="AB226" s="905"/>
      <c r="AC226" s="905"/>
      <c r="AD226" s="905"/>
      <c r="AE226" s="905"/>
      <c r="AF226" s="905"/>
      <c r="AG226" s="905"/>
      <c r="AH226" s="905"/>
      <c r="AI226" s="905"/>
      <c r="AJ226" s="905"/>
      <c r="AK226" s="905"/>
      <c r="AL226" s="905"/>
      <c r="AM226" s="905"/>
      <c r="AN226" s="906"/>
      <c r="AO226" s="903"/>
      <c r="AP226" s="903"/>
      <c r="AQ226" s="903"/>
      <c r="AR226" s="903"/>
      <c r="AS226" s="903"/>
      <c r="AT226" s="903"/>
      <c r="AU226" s="903"/>
      <c r="AV226" s="903"/>
      <c r="AW226" s="896"/>
      <c r="AX226" s="896"/>
      <c r="AY226" s="896"/>
      <c r="AZ226" s="896"/>
      <c r="BA226" s="896"/>
      <c r="BB226" s="896"/>
      <c r="BC226" s="896"/>
      <c r="BD226" s="896"/>
      <c r="BE226" s="896"/>
      <c r="BF226" s="896"/>
      <c r="BG226" s="897"/>
      <c r="BH226" s="91"/>
      <c r="BI226" s="91"/>
      <c r="BJ226" s="91"/>
    </row>
    <row r="227" spans="2:62" ht="18.95" customHeight="1">
      <c r="B227" s="1278"/>
      <c r="C227" s="1279"/>
      <c r="D227" s="700"/>
      <c r="E227" s="700"/>
      <c r="F227" s="903"/>
      <c r="G227" s="903"/>
      <c r="H227" s="903"/>
      <c r="I227" s="903"/>
      <c r="J227" s="903"/>
      <c r="K227" s="903"/>
      <c r="L227" s="903"/>
      <c r="M227" s="903"/>
      <c r="N227" s="903"/>
      <c r="O227" s="903"/>
      <c r="P227" s="903"/>
      <c r="Q227" s="903"/>
      <c r="R227" s="903"/>
      <c r="S227" s="907"/>
      <c r="T227" s="908"/>
      <c r="U227" s="908"/>
      <c r="V227" s="908"/>
      <c r="W227" s="908"/>
      <c r="X227" s="908"/>
      <c r="Y227" s="908"/>
      <c r="Z227" s="908"/>
      <c r="AA227" s="908"/>
      <c r="AB227" s="908"/>
      <c r="AC227" s="908"/>
      <c r="AD227" s="908"/>
      <c r="AE227" s="908"/>
      <c r="AF227" s="908"/>
      <c r="AG227" s="908"/>
      <c r="AH227" s="908"/>
      <c r="AI227" s="908"/>
      <c r="AJ227" s="908"/>
      <c r="AK227" s="908"/>
      <c r="AL227" s="908"/>
      <c r="AM227" s="908"/>
      <c r="AN227" s="909"/>
      <c r="AO227" s="903"/>
      <c r="AP227" s="903"/>
      <c r="AQ227" s="903"/>
      <c r="AR227" s="903"/>
      <c r="AS227" s="903"/>
      <c r="AT227" s="903"/>
      <c r="AU227" s="903"/>
      <c r="AV227" s="903"/>
      <c r="AW227" s="896"/>
      <c r="AX227" s="896"/>
      <c r="AY227" s="896"/>
      <c r="AZ227" s="896"/>
      <c r="BA227" s="896"/>
      <c r="BB227" s="896"/>
      <c r="BC227" s="896"/>
      <c r="BD227" s="896"/>
      <c r="BE227" s="896"/>
      <c r="BF227" s="896"/>
      <c r="BG227" s="897"/>
      <c r="BH227" s="91"/>
      <c r="BI227" s="91"/>
      <c r="BJ227" s="91"/>
    </row>
    <row r="228" spans="2:62" ht="18.95" customHeight="1">
      <c r="B228" s="1278"/>
      <c r="C228" s="1279"/>
      <c r="D228" s="700"/>
      <c r="E228" s="700"/>
      <c r="F228" s="903"/>
      <c r="G228" s="903"/>
      <c r="H228" s="903"/>
      <c r="I228" s="903"/>
      <c r="J228" s="903"/>
      <c r="K228" s="903"/>
      <c r="L228" s="903"/>
      <c r="M228" s="903"/>
      <c r="N228" s="903"/>
      <c r="O228" s="903"/>
      <c r="P228" s="903"/>
      <c r="Q228" s="903"/>
      <c r="R228" s="903"/>
      <c r="S228" s="904"/>
      <c r="T228" s="905"/>
      <c r="U228" s="905"/>
      <c r="V228" s="905"/>
      <c r="W228" s="905"/>
      <c r="X228" s="905"/>
      <c r="Y228" s="905"/>
      <c r="Z228" s="905"/>
      <c r="AA228" s="905"/>
      <c r="AB228" s="905"/>
      <c r="AC228" s="905"/>
      <c r="AD228" s="905"/>
      <c r="AE228" s="905"/>
      <c r="AF228" s="905"/>
      <c r="AG228" s="905"/>
      <c r="AH228" s="905"/>
      <c r="AI228" s="905"/>
      <c r="AJ228" s="905"/>
      <c r="AK228" s="905"/>
      <c r="AL228" s="905"/>
      <c r="AM228" s="905"/>
      <c r="AN228" s="906"/>
      <c r="AO228" s="903"/>
      <c r="AP228" s="903"/>
      <c r="AQ228" s="903"/>
      <c r="AR228" s="903"/>
      <c r="AS228" s="903"/>
      <c r="AT228" s="903"/>
      <c r="AU228" s="903"/>
      <c r="AV228" s="903"/>
      <c r="AW228" s="896"/>
      <c r="AX228" s="896"/>
      <c r="AY228" s="896"/>
      <c r="AZ228" s="896"/>
      <c r="BA228" s="896"/>
      <c r="BB228" s="896"/>
      <c r="BC228" s="896"/>
      <c r="BD228" s="896"/>
      <c r="BE228" s="896"/>
      <c r="BF228" s="896"/>
      <c r="BG228" s="897"/>
      <c r="BH228" s="91"/>
      <c r="BI228" s="91"/>
      <c r="BJ228" s="91"/>
    </row>
    <row r="229" spans="2:62" ht="18.95" customHeight="1">
      <c r="B229" s="1278"/>
      <c r="C229" s="1279"/>
      <c r="D229" s="700"/>
      <c r="E229" s="700"/>
      <c r="F229" s="903"/>
      <c r="G229" s="903"/>
      <c r="H229" s="903"/>
      <c r="I229" s="903"/>
      <c r="J229" s="903"/>
      <c r="K229" s="903"/>
      <c r="L229" s="903"/>
      <c r="M229" s="903"/>
      <c r="N229" s="903"/>
      <c r="O229" s="903"/>
      <c r="P229" s="903"/>
      <c r="Q229" s="903"/>
      <c r="R229" s="903"/>
      <c r="S229" s="907"/>
      <c r="T229" s="908"/>
      <c r="U229" s="908"/>
      <c r="V229" s="908"/>
      <c r="W229" s="908"/>
      <c r="X229" s="908"/>
      <c r="Y229" s="908"/>
      <c r="Z229" s="908"/>
      <c r="AA229" s="908"/>
      <c r="AB229" s="908"/>
      <c r="AC229" s="908"/>
      <c r="AD229" s="908"/>
      <c r="AE229" s="908"/>
      <c r="AF229" s="908"/>
      <c r="AG229" s="908"/>
      <c r="AH229" s="908"/>
      <c r="AI229" s="908"/>
      <c r="AJ229" s="908"/>
      <c r="AK229" s="908"/>
      <c r="AL229" s="908"/>
      <c r="AM229" s="908"/>
      <c r="AN229" s="909"/>
      <c r="AO229" s="903"/>
      <c r="AP229" s="903"/>
      <c r="AQ229" s="903"/>
      <c r="AR229" s="903"/>
      <c r="AS229" s="903"/>
      <c r="AT229" s="903"/>
      <c r="AU229" s="903"/>
      <c r="AV229" s="903"/>
      <c r="AW229" s="896"/>
      <c r="AX229" s="896"/>
      <c r="AY229" s="896"/>
      <c r="AZ229" s="896"/>
      <c r="BA229" s="896"/>
      <c r="BB229" s="896"/>
      <c r="BC229" s="896"/>
      <c r="BD229" s="896"/>
      <c r="BE229" s="896"/>
      <c r="BF229" s="896"/>
      <c r="BG229" s="897"/>
      <c r="BH229" s="91"/>
      <c r="BI229" s="91"/>
      <c r="BJ229" s="91"/>
    </row>
    <row r="230" spans="2:62" ht="18.95" customHeight="1">
      <c r="B230" s="1278"/>
      <c r="C230" s="1279"/>
      <c r="D230" s="700"/>
      <c r="E230" s="700"/>
      <c r="F230" s="903"/>
      <c r="G230" s="903"/>
      <c r="H230" s="903"/>
      <c r="I230" s="903"/>
      <c r="J230" s="903"/>
      <c r="K230" s="903"/>
      <c r="L230" s="903"/>
      <c r="M230" s="903"/>
      <c r="N230" s="903"/>
      <c r="O230" s="903"/>
      <c r="P230" s="903"/>
      <c r="Q230" s="903"/>
      <c r="R230" s="903"/>
      <c r="S230" s="904"/>
      <c r="T230" s="905"/>
      <c r="U230" s="905"/>
      <c r="V230" s="905"/>
      <c r="W230" s="905"/>
      <c r="X230" s="905"/>
      <c r="Y230" s="905"/>
      <c r="Z230" s="905"/>
      <c r="AA230" s="905"/>
      <c r="AB230" s="905"/>
      <c r="AC230" s="905"/>
      <c r="AD230" s="905"/>
      <c r="AE230" s="905"/>
      <c r="AF230" s="905"/>
      <c r="AG230" s="905"/>
      <c r="AH230" s="905"/>
      <c r="AI230" s="905"/>
      <c r="AJ230" s="905"/>
      <c r="AK230" s="905"/>
      <c r="AL230" s="905"/>
      <c r="AM230" s="905"/>
      <c r="AN230" s="906"/>
      <c r="AO230" s="903"/>
      <c r="AP230" s="903"/>
      <c r="AQ230" s="903"/>
      <c r="AR230" s="903"/>
      <c r="AS230" s="903"/>
      <c r="AT230" s="903"/>
      <c r="AU230" s="903"/>
      <c r="AV230" s="903"/>
      <c r="AW230" s="896"/>
      <c r="AX230" s="896"/>
      <c r="AY230" s="896"/>
      <c r="AZ230" s="896"/>
      <c r="BA230" s="896"/>
      <c r="BB230" s="896"/>
      <c r="BC230" s="896"/>
      <c r="BD230" s="896"/>
      <c r="BE230" s="896"/>
      <c r="BF230" s="896"/>
      <c r="BG230" s="897"/>
      <c r="BH230" s="91"/>
      <c r="BI230" s="91"/>
      <c r="BJ230" s="91"/>
    </row>
    <row r="231" spans="2:62" ht="18.95" customHeight="1">
      <c r="B231" s="1278"/>
      <c r="C231" s="1279"/>
      <c r="D231" s="700"/>
      <c r="E231" s="700"/>
      <c r="F231" s="903"/>
      <c r="G231" s="903"/>
      <c r="H231" s="903"/>
      <c r="I231" s="903"/>
      <c r="J231" s="903"/>
      <c r="K231" s="903"/>
      <c r="L231" s="903"/>
      <c r="M231" s="903"/>
      <c r="N231" s="903"/>
      <c r="O231" s="903"/>
      <c r="P231" s="903"/>
      <c r="Q231" s="903"/>
      <c r="R231" s="903"/>
      <c r="S231" s="907"/>
      <c r="T231" s="908"/>
      <c r="U231" s="908"/>
      <c r="V231" s="908"/>
      <c r="W231" s="908"/>
      <c r="X231" s="908"/>
      <c r="Y231" s="908"/>
      <c r="Z231" s="908"/>
      <c r="AA231" s="908"/>
      <c r="AB231" s="908"/>
      <c r="AC231" s="908"/>
      <c r="AD231" s="908"/>
      <c r="AE231" s="908"/>
      <c r="AF231" s="908"/>
      <c r="AG231" s="908"/>
      <c r="AH231" s="908"/>
      <c r="AI231" s="908"/>
      <c r="AJ231" s="908"/>
      <c r="AK231" s="908"/>
      <c r="AL231" s="908"/>
      <c r="AM231" s="908"/>
      <c r="AN231" s="909"/>
      <c r="AO231" s="903"/>
      <c r="AP231" s="903"/>
      <c r="AQ231" s="903"/>
      <c r="AR231" s="903"/>
      <c r="AS231" s="903"/>
      <c r="AT231" s="903"/>
      <c r="AU231" s="903"/>
      <c r="AV231" s="903"/>
      <c r="AW231" s="896"/>
      <c r="AX231" s="896"/>
      <c r="AY231" s="896"/>
      <c r="AZ231" s="896"/>
      <c r="BA231" s="896"/>
      <c r="BB231" s="896"/>
      <c r="BC231" s="896"/>
      <c r="BD231" s="896"/>
      <c r="BE231" s="896"/>
      <c r="BF231" s="896"/>
      <c r="BG231" s="897"/>
      <c r="BH231" s="91"/>
      <c r="BI231" s="91"/>
      <c r="BJ231" s="91"/>
    </row>
    <row r="232" spans="2:62" ht="18.95" customHeight="1">
      <c r="B232" s="1278"/>
      <c r="C232" s="1279"/>
      <c r="D232" s="700"/>
      <c r="E232" s="700"/>
      <c r="F232" s="903"/>
      <c r="G232" s="903"/>
      <c r="H232" s="903"/>
      <c r="I232" s="903"/>
      <c r="J232" s="903"/>
      <c r="K232" s="903"/>
      <c r="L232" s="903"/>
      <c r="M232" s="903"/>
      <c r="N232" s="903"/>
      <c r="O232" s="903"/>
      <c r="P232" s="903"/>
      <c r="Q232" s="903"/>
      <c r="R232" s="903"/>
      <c r="S232" s="904"/>
      <c r="T232" s="905"/>
      <c r="U232" s="905"/>
      <c r="V232" s="905"/>
      <c r="W232" s="905"/>
      <c r="X232" s="905"/>
      <c r="Y232" s="905"/>
      <c r="Z232" s="905"/>
      <c r="AA232" s="905"/>
      <c r="AB232" s="905"/>
      <c r="AC232" s="905"/>
      <c r="AD232" s="905"/>
      <c r="AE232" s="905"/>
      <c r="AF232" s="905"/>
      <c r="AG232" s="905"/>
      <c r="AH232" s="905"/>
      <c r="AI232" s="905"/>
      <c r="AJ232" s="905"/>
      <c r="AK232" s="905"/>
      <c r="AL232" s="905"/>
      <c r="AM232" s="905"/>
      <c r="AN232" s="906"/>
      <c r="AO232" s="903"/>
      <c r="AP232" s="903"/>
      <c r="AQ232" s="903"/>
      <c r="AR232" s="903"/>
      <c r="AS232" s="903"/>
      <c r="AT232" s="903"/>
      <c r="AU232" s="903"/>
      <c r="AV232" s="903"/>
      <c r="AW232" s="896"/>
      <c r="AX232" s="896"/>
      <c r="AY232" s="896"/>
      <c r="AZ232" s="896"/>
      <c r="BA232" s="896"/>
      <c r="BB232" s="896"/>
      <c r="BC232" s="896"/>
      <c r="BD232" s="896"/>
      <c r="BE232" s="896"/>
      <c r="BF232" s="896"/>
      <c r="BG232" s="897"/>
      <c r="BH232" s="91"/>
      <c r="BI232" s="91"/>
      <c r="BJ232" s="91"/>
    </row>
    <row r="233" spans="2:62" ht="18.95" customHeight="1">
      <c r="B233" s="1278"/>
      <c r="C233" s="1279"/>
      <c r="D233" s="700"/>
      <c r="E233" s="700"/>
      <c r="F233" s="903"/>
      <c r="G233" s="903"/>
      <c r="H233" s="903"/>
      <c r="I233" s="903"/>
      <c r="J233" s="903"/>
      <c r="K233" s="903"/>
      <c r="L233" s="903"/>
      <c r="M233" s="903"/>
      <c r="N233" s="903"/>
      <c r="O233" s="903"/>
      <c r="P233" s="903"/>
      <c r="Q233" s="903"/>
      <c r="R233" s="903"/>
      <c r="S233" s="907"/>
      <c r="T233" s="908"/>
      <c r="U233" s="908"/>
      <c r="V233" s="908"/>
      <c r="W233" s="908"/>
      <c r="X233" s="908"/>
      <c r="Y233" s="908"/>
      <c r="Z233" s="908"/>
      <c r="AA233" s="908"/>
      <c r="AB233" s="908"/>
      <c r="AC233" s="908"/>
      <c r="AD233" s="908"/>
      <c r="AE233" s="908"/>
      <c r="AF233" s="908"/>
      <c r="AG233" s="908"/>
      <c r="AH233" s="908"/>
      <c r="AI233" s="908"/>
      <c r="AJ233" s="908"/>
      <c r="AK233" s="908"/>
      <c r="AL233" s="908"/>
      <c r="AM233" s="908"/>
      <c r="AN233" s="909"/>
      <c r="AO233" s="903"/>
      <c r="AP233" s="903"/>
      <c r="AQ233" s="903"/>
      <c r="AR233" s="903"/>
      <c r="AS233" s="903"/>
      <c r="AT233" s="903"/>
      <c r="AU233" s="903"/>
      <c r="AV233" s="903"/>
      <c r="AW233" s="896"/>
      <c r="AX233" s="896"/>
      <c r="AY233" s="896"/>
      <c r="AZ233" s="896"/>
      <c r="BA233" s="896"/>
      <c r="BB233" s="896"/>
      <c r="BC233" s="896"/>
      <c r="BD233" s="896"/>
      <c r="BE233" s="896"/>
      <c r="BF233" s="896"/>
      <c r="BG233" s="897"/>
      <c r="BH233" s="91"/>
      <c r="BI233" s="91"/>
      <c r="BJ233" s="91"/>
    </row>
    <row r="234" spans="2:62" ht="18.95" customHeight="1">
      <c r="B234" s="1278"/>
      <c r="C234" s="1279"/>
      <c r="D234" s="700"/>
      <c r="E234" s="700"/>
      <c r="F234" s="903"/>
      <c r="G234" s="903"/>
      <c r="H234" s="903"/>
      <c r="I234" s="903"/>
      <c r="J234" s="903"/>
      <c r="K234" s="903"/>
      <c r="L234" s="903"/>
      <c r="M234" s="903"/>
      <c r="N234" s="903"/>
      <c r="O234" s="903"/>
      <c r="P234" s="903"/>
      <c r="Q234" s="903"/>
      <c r="R234" s="903"/>
      <c r="S234" s="904"/>
      <c r="T234" s="905"/>
      <c r="U234" s="905"/>
      <c r="V234" s="905"/>
      <c r="W234" s="905"/>
      <c r="X234" s="905"/>
      <c r="Y234" s="905"/>
      <c r="Z234" s="905"/>
      <c r="AA234" s="905"/>
      <c r="AB234" s="905"/>
      <c r="AC234" s="905"/>
      <c r="AD234" s="905"/>
      <c r="AE234" s="905"/>
      <c r="AF234" s="905"/>
      <c r="AG234" s="905"/>
      <c r="AH234" s="905"/>
      <c r="AI234" s="905"/>
      <c r="AJ234" s="905"/>
      <c r="AK234" s="905"/>
      <c r="AL234" s="905"/>
      <c r="AM234" s="905"/>
      <c r="AN234" s="906"/>
      <c r="AO234" s="903"/>
      <c r="AP234" s="903"/>
      <c r="AQ234" s="903"/>
      <c r="AR234" s="903"/>
      <c r="AS234" s="903"/>
      <c r="AT234" s="903"/>
      <c r="AU234" s="903"/>
      <c r="AV234" s="903"/>
      <c r="AW234" s="896"/>
      <c r="AX234" s="896"/>
      <c r="AY234" s="896"/>
      <c r="AZ234" s="896"/>
      <c r="BA234" s="896"/>
      <c r="BB234" s="896"/>
      <c r="BC234" s="896"/>
      <c r="BD234" s="896"/>
      <c r="BE234" s="896"/>
      <c r="BF234" s="896"/>
      <c r="BG234" s="897"/>
      <c r="BH234" s="91"/>
      <c r="BI234" s="91"/>
      <c r="BJ234" s="91"/>
    </row>
    <row r="235" spans="2:62" ht="18.95" customHeight="1">
      <c r="B235" s="1278"/>
      <c r="C235" s="1279"/>
      <c r="D235" s="700"/>
      <c r="E235" s="700"/>
      <c r="F235" s="903"/>
      <c r="G235" s="903"/>
      <c r="H235" s="903"/>
      <c r="I235" s="903"/>
      <c r="J235" s="903"/>
      <c r="K235" s="903"/>
      <c r="L235" s="903"/>
      <c r="M235" s="903"/>
      <c r="N235" s="903"/>
      <c r="O235" s="903"/>
      <c r="P235" s="903"/>
      <c r="Q235" s="903"/>
      <c r="R235" s="903"/>
      <c r="S235" s="907"/>
      <c r="T235" s="908"/>
      <c r="U235" s="908"/>
      <c r="V235" s="908"/>
      <c r="W235" s="908"/>
      <c r="X235" s="908"/>
      <c r="Y235" s="908"/>
      <c r="Z235" s="908"/>
      <c r="AA235" s="908"/>
      <c r="AB235" s="908"/>
      <c r="AC235" s="908"/>
      <c r="AD235" s="908"/>
      <c r="AE235" s="908"/>
      <c r="AF235" s="908"/>
      <c r="AG235" s="908"/>
      <c r="AH235" s="908"/>
      <c r="AI235" s="908"/>
      <c r="AJ235" s="908"/>
      <c r="AK235" s="908"/>
      <c r="AL235" s="908"/>
      <c r="AM235" s="908"/>
      <c r="AN235" s="909"/>
      <c r="AO235" s="903"/>
      <c r="AP235" s="903"/>
      <c r="AQ235" s="903"/>
      <c r="AR235" s="903"/>
      <c r="AS235" s="903"/>
      <c r="AT235" s="903"/>
      <c r="AU235" s="903"/>
      <c r="AV235" s="903"/>
      <c r="AW235" s="896"/>
      <c r="AX235" s="896"/>
      <c r="AY235" s="896"/>
      <c r="AZ235" s="896"/>
      <c r="BA235" s="896"/>
      <c r="BB235" s="896"/>
      <c r="BC235" s="896"/>
      <c r="BD235" s="896"/>
      <c r="BE235" s="896"/>
      <c r="BF235" s="896"/>
      <c r="BG235" s="897"/>
      <c r="BH235" s="91"/>
      <c r="BI235" s="91"/>
      <c r="BJ235" s="91"/>
    </row>
    <row r="236" spans="2:62" ht="18.95" customHeight="1">
      <c r="B236" s="1278"/>
      <c r="C236" s="1279"/>
      <c r="D236" s="700"/>
      <c r="E236" s="700"/>
      <c r="F236" s="903"/>
      <c r="G236" s="903"/>
      <c r="H236" s="903"/>
      <c r="I236" s="903"/>
      <c r="J236" s="903"/>
      <c r="K236" s="903"/>
      <c r="L236" s="903"/>
      <c r="M236" s="903"/>
      <c r="N236" s="903"/>
      <c r="O236" s="903"/>
      <c r="P236" s="903"/>
      <c r="Q236" s="903"/>
      <c r="R236" s="903"/>
      <c r="S236" s="904"/>
      <c r="T236" s="905"/>
      <c r="U236" s="905"/>
      <c r="V236" s="905"/>
      <c r="W236" s="905"/>
      <c r="X236" s="905"/>
      <c r="Y236" s="905"/>
      <c r="Z236" s="905"/>
      <c r="AA236" s="905"/>
      <c r="AB236" s="905"/>
      <c r="AC236" s="905"/>
      <c r="AD236" s="905"/>
      <c r="AE236" s="905"/>
      <c r="AF236" s="905"/>
      <c r="AG236" s="905"/>
      <c r="AH236" s="905"/>
      <c r="AI236" s="905"/>
      <c r="AJ236" s="905"/>
      <c r="AK236" s="905"/>
      <c r="AL236" s="905"/>
      <c r="AM236" s="905"/>
      <c r="AN236" s="906"/>
      <c r="AO236" s="903"/>
      <c r="AP236" s="903"/>
      <c r="AQ236" s="903"/>
      <c r="AR236" s="903"/>
      <c r="AS236" s="903"/>
      <c r="AT236" s="903"/>
      <c r="AU236" s="903"/>
      <c r="AV236" s="903"/>
      <c r="AW236" s="896"/>
      <c r="AX236" s="896"/>
      <c r="AY236" s="896"/>
      <c r="AZ236" s="896"/>
      <c r="BA236" s="896"/>
      <c r="BB236" s="896"/>
      <c r="BC236" s="896"/>
      <c r="BD236" s="896"/>
      <c r="BE236" s="896"/>
      <c r="BF236" s="896"/>
      <c r="BG236" s="897"/>
      <c r="BH236" s="91"/>
      <c r="BI236" s="91"/>
      <c r="BJ236" s="91"/>
    </row>
    <row r="237" spans="2:62" ht="18.95" customHeight="1">
      <c r="B237" s="1278"/>
      <c r="C237" s="1279"/>
      <c r="D237" s="700"/>
      <c r="E237" s="700"/>
      <c r="F237" s="903"/>
      <c r="G237" s="903"/>
      <c r="H237" s="903"/>
      <c r="I237" s="903"/>
      <c r="J237" s="903"/>
      <c r="K237" s="903"/>
      <c r="L237" s="903"/>
      <c r="M237" s="903"/>
      <c r="N237" s="903"/>
      <c r="O237" s="903"/>
      <c r="P237" s="903"/>
      <c r="Q237" s="903"/>
      <c r="R237" s="903"/>
      <c r="S237" s="907"/>
      <c r="T237" s="908"/>
      <c r="U237" s="908"/>
      <c r="V237" s="908"/>
      <c r="W237" s="908"/>
      <c r="X237" s="908"/>
      <c r="Y237" s="908"/>
      <c r="Z237" s="908"/>
      <c r="AA237" s="908"/>
      <c r="AB237" s="908"/>
      <c r="AC237" s="908"/>
      <c r="AD237" s="908"/>
      <c r="AE237" s="908"/>
      <c r="AF237" s="908"/>
      <c r="AG237" s="908"/>
      <c r="AH237" s="908"/>
      <c r="AI237" s="908"/>
      <c r="AJ237" s="908"/>
      <c r="AK237" s="908"/>
      <c r="AL237" s="908"/>
      <c r="AM237" s="908"/>
      <c r="AN237" s="909"/>
      <c r="AO237" s="903"/>
      <c r="AP237" s="903"/>
      <c r="AQ237" s="903"/>
      <c r="AR237" s="903"/>
      <c r="AS237" s="903"/>
      <c r="AT237" s="903"/>
      <c r="AU237" s="903"/>
      <c r="AV237" s="903"/>
      <c r="AW237" s="896"/>
      <c r="AX237" s="896"/>
      <c r="AY237" s="896"/>
      <c r="AZ237" s="896"/>
      <c r="BA237" s="896"/>
      <c r="BB237" s="896"/>
      <c r="BC237" s="896"/>
      <c r="BD237" s="896"/>
      <c r="BE237" s="896"/>
      <c r="BF237" s="896"/>
      <c r="BG237" s="897"/>
      <c r="BH237" s="91"/>
      <c r="BI237" s="91"/>
      <c r="BJ237" s="91"/>
    </row>
    <row r="238" spans="2:62" ht="18.95" customHeight="1">
      <c r="B238" s="1278"/>
      <c r="C238" s="1279"/>
      <c r="D238" s="700"/>
      <c r="E238" s="700"/>
      <c r="F238" s="903"/>
      <c r="G238" s="903"/>
      <c r="H238" s="903"/>
      <c r="I238" s="903"/>
      <c r="J238" s="903"/>
      <c r="K238" s="903"/>
      <c r="L238" s="903"/>
      <c r="M238" s="903"/>
      <c r="N238" s="903"/>
      <c r="O238" s="903"/>
      <c r="P238" s="903"/>
      <c r="Q238" s="903"/>
      <c r="R238" s="903"/>
      <c r="S238" s="904"/>
      <c r="T238" s="905"/>
      <c r="U238" s="905"/>
      <c r="V238" s="905"/>
      <c r="W238" s="905"/>
      <c r="X238" s="905"/>
      <c r="Y238" s="905"/>
      <c r="Z238" s="905"/>
      <c r="AA238" s="905"/>
      <c r="AB238" s="905"/>
      <c r="AC238" s="905"/>
      <c r="AD238" s="905"/>
      <c r="AE238" s="905"/>
      <c r="AF238" s="905"/>
      <c r="AG238" s="905"/>
      <c r="AH238" s="905"/>
      <c r="AI238" s="905"/>
      <c r="AJ238" s="905"/>
      <c r="AK238" s="905"/>
      <c r="AL238" s="905"/>
      <c r="AM238" s="905"/>
      <c r="AN238" s="906"/>
      <c r="AO238" s="903"/>
      <c r="AP238" s="903"/>
      <c r="AQ238" s="903"/>
      <c r="AR238" s="903"/>
      <c r="AS238" s="903"/>
      <c r="AT238" s="903"/>
      <c r="AU238" s="903"/>
      <c r="AV238" s="903"/>
      <c r="AW238" s="896"/>
      <c r="AX238" s="896"/>
      <c r="AY238" s="896"/>
      <c r="AZ238" s="896"/>
      <c r="BA238" s="896"/>
      <c r="BB238" s="896"/>
      <c r="BC238" s="896"/>
      <c r="BD238" s="896"/>
      <c r="BE238" s="896"/>
      <c r="BF238" s="896"/>
      <c r="BG238" s="897"/>
      <c r="BH238" s="91"/>
      <c r="BI238" s="91"/>
      <c r="BJ238" s="91"/>
    </row>
    <row r="239" spans="2:62" ht="18.95" customHeight="1">
      <c r="B239" s="1278"/>
      <c r="C239" s="1279"/>
      <c r="D239" s="700"/>
      <c r="E239" s="700"/>
      <c r="F239" s="903"/>
      <c r="G239" s="903"/>
      <c r="H239" s="903"/>
      <c r="I239" s="903"/>
      <c r="J239" s="903"/>
      <c r="K239" s="903"/>
      <c r="L239" s="903"/>
      <c r="M239" s="903"/>
      <c r="N239" s="903"/>
      <c r="O239" s="903"/>
      <c r="P239" s="903"/>
      <c r="Q239" s="903"/>
      <c r="R239" s="903"/>
      <c r="S239" s="907"/>
      <c r="T239" s="908"/>
      <c r="U239" s="908"/>
      <c r="V239" s="908"/>
      <c r="W239" s="908"/>
      <c r="X239" s="908"/>
      <c r="Y239" s="908"/>
      <c r="Z239" s="908"/>
      <c r="AA239" s="908"/>
      <c r="AB239" s="908"/>
      <c r="AC239" s="908"/>
      <c r="AD239" s="908"/>
      <c r="AE239" s="908"/>
      <c r="AF239" s="908"/>
      <c r="AG239" s="908"/>
      <c r="AH239" s="908"/>
      <c r="AI239" s="908"/>
      <c r="AJ239" s="908"/>
      <c r="AK239" s="908"/>
      <c r="AL239" s="908"/>
      <c r="AM239" s="908"/>
      <c r="AN239" s="909"/>
      <c r="AO239" s="903"/>
      <c r="AP239" s="903"/>
      <c r="AQ239" s="903"/>
      <c r="AR239" s="903"/>
      <c r="AS239" s="903"/>
      <c r="AT239" s="903"/>
      <c r="AU239" s="903"/>
      <c r="AV239" s="903"/>
      <c r="AW239" s="896"/>
      <c r="AX239" s="896"/>
      <c r="AY239" s="896"/>
      <c r="AZ239" s="896"/>
      <c r="BA239" s="896"/>
      <c r="BB239" s="896"/>
      <c r="BC239" s="896"/>
      <c r="BD239" s="896"/>
      <c r="BE239" s="896"/>
      <c r="BF239" s="896"/>
      <c r="BG239" s="897"/>
      <c r="BH239" s="91"/>
      <c r="BI239" s="91"/>
      <c r="BJ239" s="91"/>
    </row>
    <row r="240" spans="2:62" ht="18.95" customHeight="1">
      <c r="B240" s="1278"/>
      <c r="C240" s="1279"/>
      <c r="D240" s="700"/>
      <c r="E240" s="700"/>
      <c r="F240" s="903"/>
      <c r="G240" s="903"/>
      <c r="H240" s="903"/>
      <c r="I240" s="903"/>
      <c r="J240" s="903"/>
      <c r="K240" s="903"/>
      <c r="L240" s="903"/>
      <c r="M240" s="903"/>
      <c r="N240" s="903"/>
      <c r="O240" s="903"/>
      <c r="P240" s="903"/>
      <c r="Q240" s="903"/>
      <c r="R240" s="903"/>
      <c r="S240" s="904"/>
      <c r="T240" s="905"/>
      <c r="U240" s="905"/>
      <c r="V240" s="905"/>
      <c r="W240" s="905"/>
      <c r="X240" s="905"/>
      <c r="Y240" s="905"/>
      <c r="Z240" s="905"/>
      <c r="AA240" s="905"/>
      <c r="AB240" s="905"/>
      <c r="AC240" s="905"/>
      <c r="AD240" s="905"/>
      <c r="AE240" s="905"/>
      <c r="AF240" s="905"/>
      <c r="AG240" s="905"/>
      <c r="AH240" s="905"/>
      <c r="AI240" s="905"/>
      <c r="AJ240" s="905"/>
      <c r="AK240" s="905"/>
      <c r="AL240" s="905"/>
      <c r="AM240" s="905"/>
      <c r="AN240" s="906"/>
      <c r="AO240" s="903"/>
      <c r="AP240" s="903"/>
      <c r="AQ240" s="903"/>
      <c r="AR240" s="903"/>
      <c r="AS240" s="903"/>
      <c r="AT240" s="903"/>
      <c r="AU240" s="903"/>
      <c r="AV240" s="903"/>
      <c r="AW240" s="896"/>
      <c r="AX240" s="896"/>
      <c r="AY240" s="896"/>
      <c r="AZ240" s="896"/>
      <c r="BA240" s="896"/>
      <c r="BB240" s="896"/>
      <c r="BC240" s="896"/>
      <c r="BD240" s="896"/>
      <c r="BE240" s="896"/>
      <c r="BF240" s="896"/>
      <c r="BG240" s="897"/>
      <c r="BH240" s="91"/>
      <c r="BI240" s="91"/>
      <c r="BJ240" s="91"/>
    </row>
    <row r="241" spans="2:62" ht="18.95" customHeight="1">
      <c r="B241" s="1278"/>
      <c r="C241" s="1279"/>
      <c r="D241" s="700"/>
      <c r="E241" s="700"/>
      <c r="F241" s="903"/>
      <c r="G241" s="903"/>
      <c r="H241" s="903"/>
      <c r="I241" s="903"/>
      <c r="J241" s="903"/>
      <c r="K241" s="903"/>
      <c r="L241" s="903"/>
      <c r="M241" s="903"/>
      <c r="N241" s="903"/>
      <c r="O241" s="903"/>
      <c r="P241" s="903"/>
      <c r="Q241" s="903"/>
      <c r="R241" s="903"/>
      <c r="S241" s="907"/>
      <c r="T241" s="908"/>
      <c r="U241" s="908"/>
      <c r="V241" s="908"/>
      <c r="W241" s="908"/>
      <c r="X241" s="908"/>
      <c r="Y241" s="908"/>
      <c r="Z241" s="908"/>
      <c r="AA241" s="908"/>
      <c r="AB241" s="908"/>
      <c r="AC241" s="908"/>
      <c r="AD241" s="908"/>
      <c r="AE241" s="908"/>
      <c r="AF241" s="908"/>
      <c r="AG241" s="908"/>
      <c r="AH241" s="908"/>
      <c r="AI241" s="908"/>
      <c r="AJ241" s="908"/>
      <c r="AK241" s="908"/>
      <c r="AL241" s="908"/>
      <c r="AM241" s="908"/>
      <c r="AN241" s="909"/>
      <c r="AO241" s="903"/>
      <c r="AP241" s="903"/>
      <c r="AQ241" s="903"/>
      <c r="AR241" s="903"/>
      <c r="AS241" s="903"/>
      <c r="AT241" s="903"/>
      <c r="AU241" s="903"/>
      <c r="AV241" s="903"/>
      <c r="AW241" s="896"/>
      <c r="AX241" s="896"/>
      <c r="AY241" s="896"/>
      <c r="AZ241" s="896"/>
      <c r="BA241" s="896"/>
      <c r="BB241" s="896"/>
      <c r="BC241" s="896"/>
      <c r="BD241" s="896"/>
      <c r="BE241" s="896"/>
      <c r="BF241" s="896"/>
      <c r="BG241" s="897"/>
      <c r="BH241" s="91"/>
      <c r="BI241" s="91"/>
      <c r="BJ241" s="91"/>
    </row>
    <row r="242" spans="2:62" ht="18.95" customHeight="1">
      <c r="B242" s="1278"/>
      <c r="C242" s="1279"/>
      <c r="D242" s="700"/>
      <c r="E242" s="700"/>
      <c r="F242" s="903"/>
      <c r="G242" s="903"/>
      <c r="H242" s="903"/>
      <c r="I242" s="903"/>
      <c r="J242" s="903"/>
      <c r="K242" s="903"/>
      <c r="L242" s="903"/>
      <c r="M242" s="903"/>
      <c r="N242" s="903"/>
      <c r="O242" s="903"/>
      <c r="P242" s="903"/>
      <c r="Q242" s="903"/>
      <c r="R242" s="903"/>
      <c r="S242" s="904"/>
      <c r="T242" s="905"/>
      <c r="U242" s="905"/>
      <c r="V242" s="905"/>
      <c r="W242" s="905"/>
      <c r="X242" s="905"/>
      <c r="Y242" s="905"/>
      <c r="Z242" s="905"/>
      <c r="AA242" s="905"/>
      <c r="AB242" s="905"/>
      <c r="AC242" s="905"/>
      <c r="AD242" s="905"/>
      <c r="AE242" s="905"/>
      <c r="AF242" s="905"/>
      <c r="AG242" s="905"/>
      <c r="AH242" s="905"/>
      <c r="AI242" s="905"/>
      <c r="AJ242" s="905"/>
      <c r="AK242" s="905"/>
      <c r="AL242" s="905"/>
      <c r="AM242" s="905"/>
      <c r="AN242" s="906"/>
      <c r="AO242" s="903"/>
      <c r="AP242" s="903"/>
      <c r="AQ242" s="903"/>
      <c r="AR242" s="903"/>
      <c r="AS242" s="903"/>
      <c r="AT242" s="903"/>
      <c r="AU242" s="903"/>
      <c r="AV242" s="903"/>
      <c r="AW242" s="896"/>
      <c r="AX242" s="896"/>
      <c r="AY242" s="896"/>
      <c r="AZ242" s="896"/>
      <c r="BA242" s="896"/>
      <c r="BB242" s="896"/>
      <c r="BC242" s="896"/>
      <c r="BD242" s="896"/>
      <c r="BE242" s="896"/>
      <c r="BF242" s="896"/>
      <c r="BG242" s="897"/>
      <c r="BH242" s="91"/>
      <c r="BI242" s="91"/>
      <c r="BJ242" s="91"/>
    </row>
    <row r="243" spans="2:62" ht="18.95" customHeight="1">
      <c r="B243" s="1278"/>
      <c r="C243" s="1279"/>
      <c r="D243" s="700"/>
      <c r="E243" s="700"/>
      <c r="F243" s="903"/>
      <c r="G243" s="903"/>
      <c r="H243" s="903"/>
      <c r="I243" s="903"/>
      <c r="J243" s="903"/>
      <c r="K243" s="903"/>
      <c r="L243" s="903"/>
      <c r="M243" s="903"/>
      <c r="N243" s="903"/>
      <c r="O243" s="903"/>
      <c r="P243" s="903"/>
      <c r="Q243" s="903"/>
      <c r="R243" s="903"/>
      <c r="S243" s="907"/>
      <c r="T243" s="908"/>
      <c r="U243" s="908"/>
      <c r="V243" s="908"/>
      <c r="W243" s="908"/>
      <c r="X243" s="908"/>
      <c r="Y243" s="908"/>
      <c r="Z243" s="908"/>
      <c r="AA243" s="908"/>
      <c r="AB243" s="908"/>
      <c r="AC243" s="908"/>
      <c r="AD243" s="908"/>
      <c r="AE243" s="908"/>
      <c r="AF243" s="908"/>
      <c r="AG243" s="908"/>
      <c r="AH243" s="908"/>
      <c r="AI243" s="908"/>
      <c r="AJ243" s="908"/>
      <c r="AK243" s="908"/>
      <c r="AL243" s="908"/>
      <c r="AM243" s="908"/>
      <c r="AN243" s="909"/>
      <c r="AO243" s="903"/>
      <c r="AP243" s="903"/>
      <c r="AQ243" s="903"/>
      <c r="AR243" s="903"/>
      <c r="AS243" s="903"/>
      <c r="AT243" s="903"/>
      <c r="AU243" s="903"/>
      <c r="AV243" s="903"/>
      <c r="AW243" s="896"/>
      <c r="AX243" s="896"/>
      <c r="AY243" s="896"/>
      <c r="AZ243" s="896"/>
      <c r="BA243" s="896"/>
      <c r="BB243" s="896"/>
      <c r="BC243" s="896"/>
      <c r="BD243" s="896"/>
      <c r="BE243" s="896"/>
      <c r="BF243" s="896"/>
      <c r="BG243" s="897"/>
      <c r="BH243" s="91"/>
      <c r="BI243" s="91"/>
      <c r="BJ243" s="91"/>
    </row>
    <row r="244" spans="2:62" ht="18.95" customHeight="1">
      <c r="B244" s="877" t="s">
        <v>715</v>
      </c>
      <c r="C244" s="877"/>
      <c r="D244" s="877"/>
      <c r="E244" s="877"/>
      <c r="F244" s="877"/>
      <c r="G244" s="877"/>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1"/>
      <c r="AU244" s="91"/>
      <c r="AV244" s="91"/>
      <c r="BH244" s="91"/>
      <c r="BI244" s="91"/>
      <c r="BJ244" s="91"/>
    </row>
    <row r="245" spans="2:62" ht="18.95" customHeight="1">
      <c r="B245" s="91">
        <v>1</v>
      </c>
      <c r="C245" s="877" t="s">
        <v>2380</v>
      </c>
      <c r="D245" s="877"/>
      <c r="E245" s="877"/>
      <c r="F245" s="877"/>
      <c r="G245" s="877"/>
      <c r="H245" s="877"/>
      <c r="I245" s="877"/>
      <c r="J245" s="877"/>
      <c r="K245" s="877"/>
      <c r="L245" s="877"/>
      <c r="M245" s="877"/>
      <c r="N245" s="877"/>
      <c r="O245" s="877"/>
      <c r="P245" s="877"/>
      <c r="Q245" s="877"/>
      <c r="R245" s="877"/>
      <c r="S245" s="877"/>
      <c r="T245" s="877"/>
      <c r="U245" s="877"/>
      <c r="V245" s="877"/>
      <c r="W245" s="877"/>
      <c r="X245" s="877"/>
      <c r="Y245" s="877"/>
      <c r="Z245" s="877"/>
      <c r="AA245" s="877"/>
      <c r="AB245" s="877"/>
      <c r="AC245" s="877"/>
      <c r="AD245" s="877"/>
      <c r="AE245" s="877"/>
      <c r="AF245" s="877"/>
      <c r="AG245" s="877"/>
      <c r="AH245" s="877"/>
      <c r="AI245" s="877"/>
      <c r="AJ245" s="877"/>
      <c r="AK245" s="877"/>
      <c r="AL245" s="91"/>
      <c r="AM245" s="91"/>
      <c r="AN245" s="91"/>
      <c r="AO245" s="91"/>
      <c r="AP245" s="91"/>
      <c r="AQ245" s="91"/>
      <c r="AR245" s="91"/>
      <c r="AS245" s="91"/>
      <c r="AT245" s="91"/>
      <c r="AU245" s="91"/>
      <c r="AV245" s="91"/>
      <c r="AX245" s="91"/>
      <c r="AY245" s="91"/>
      <c r="AZ245" s="91"/>
      <c r="BA245" s="91"/>
      <c r="BB245" s="91"/>
      <c r="BC245" s="91"/>
      <c r="BD245" s="91"/>
      <c r="BE245" s="91"/>
      <c r="BF245" s="91"/>
      <c r="BG245" s="198"/>
      <c r="BH245" s="91"/>
      <c r="BI245" s="91"/>
      <c r="BJ245" s="91"/>
    </row>
    <row r="246" spans="2:62" ht="18.95" customHeight="1">
      <c r="B246" s="91"/>
      <c r="C246" s="235"/>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35"/>
      <c r="AA246" s="235"/>
      <c r="AB246" s="235"/>
      <c r="AC246" s="235"/>
      <c r="AD246" s="235"/>
      <c r="AE246" s="235"/>
      <c r="AF246" s="235"/>
      <c r="AG246" s="235"/>
      <c r="AH246" s="235"/>
      <c r="AI246" s="235"/>
      <c r="AJ246" s="235"/>
      <c r="AK246" s="235"/>
      <c r="AL246" s="235"/>
      <c r="AM246" s="235"/>
      <c r="AN246" s="235"/>
      <c r="AO246" s="235"/>
      <c r="AP246" s="235"/>
      <c r="AQ246" s="235"/>
      <c r="AR246" s="235"/>
      <c r="AS246" s="235"/>
      <c r="AT246" s="235"/>
      <c r="AU246" s="235"/>
      <c r="AV246" s="235"/>
      <c r="AW246" s="235"/>
      <c r="AX246" s="235"/>
      <c r="AY246" s="235"/>
      <c r="AZ246" s="235"/>
      <c r="BA246" s="235"/>
      <c r="BB246" s="235"/>
      <c r="BC246" s="235"/>
      <c r="BD246" s="235"/>
      <c r="BE246" s="91"/>
      <c r="BF246" s="91"/>
      <c r="BG246" s="91"/>
      <c r="BH246" s="91"/>
      <c r="BI246" s="91"/>
      <c r="BJ246" s="91"/>
    </row>
    <row r="247" spans="2:62" ht="18.75" customHeight="1">
      <c r="B247" s="91"/>
      <c r="C247" s="235"/>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35"/>
      <c r="AA247" s="235"/>
      <c r="AB247" s="235"/>
      <c r="AC247" s="235"/>
      <c r="AD247" s="235"/>
      <c r="AE247" s="235"/>
      <c r="AF247" s="235"/>
      <c r="AG247" s="235"/>
      <c r="AH247" s="235"/>
      <c r="AI247" s="235"/>
      <c r="AJ247" s="235"/>
      <c r="AK247" s="235"/>
      <c r="AL247" s="235"/>
      <c r="AM247" s="235"/>
      <c r="AN247" s="235"/>
      <c r="AO247" s="235"/>
      <c r="AP247" s="235"/>
      <c r="AQ247" s="235"/>
      <c r="AR247" s="235"/>
      <c r="AS247" s="235"/>
      <c r="AT247" s="235"/>
      <c r="AU247" s="235"/>
      <c r="AV247" s="235"/>
      <c r="AW247" s="235"/>
      <c r="AX247" s="235"/>
      <c r="AY247" s="235"/>
      <c r="AZ247" s="235"/>
      <c r="BA247" s="235"/>
      <c r="BB247" s="235"/>
      <c r="BC247" s="235"/>
      <c r="BD247" s="235"/>
      <c r="BE247" s="91"/>
      <c r="BF247" s="91"/>
      <c r="BG247" s="91"/>
      <c r="BH247" s="91"/>
      <c r="BI247" s="91"/>
      <c r="BJ247" s="91"/>
    </row>
    <row r="248" spans="2:62" ht="22.5" customHeight="1">
      <c r="B248" s="919" t="s">
        <v>719</v>
      </c>
      <c r="C248" s="919"/>
      <c r="D248" s="919"/>
      <c r="E248" s="919"/>
      <c r="F248" s="919"/>
      <c r="G248" s="919"/>
      <c r="H248" s="919"/>
      <c r="I248" s="919"/>
      <c r="J248" s="919"/>
      <c r="K248" s="919"/>
      <c r="L248" s="919"/>
      <c r="M248" s="919"/>
      <c r="N248" s="919"/>
      <c r="O248" s="919"/>
      <c r="P248" s="919"/>
      <c r="Q248" s="919"/>
      <c r="R248" s="919"/>
      <c r="S248" s="919"/>
      <c r="T248" s="919"/>
      <c r="U248" s="919"/>
      <c r="V248" s="919"/>
      <c r="W248" s="919"/>
      <c r="X248" s="919"/>
      <c r="Y248" s="919"/>
      <c r="Z248" s="919"/>
      <c r="AA248" s="919"/>
      <c r="AB248" s="919"/>
      <c r="AC248" s="919"/>
      <c r="AD248" s="919"/>
      <c r="AE248" s="919"/>
      <c r="AF248" s="919"/>
      <c r="AG248" s="919"/>
      <c r="AH248" s="919"/>
      <c r="AI248" s="919"/>
      <c r="AJ248" s="919"/>
      <c r="AK248" s="919"/>
      <c r="AL248" s="919"/>
      <c r="AM248" s="919"/>
      <c r="AN248" s="919"/>
      <c r="AO248" s="919"/>
      <c r="AP248" s="919"/>
      <c r="AQ248" s="919"/>
      <c r="AR248" s="919"/>
      <c r="AS248" s="919"/>
      <c r="AT248" s="919"/>
      <c r="AU248" s="919"/>
      <c r="AV248" s="919"/>
      <c r="AW248" s="919"/>
      <c r="AX248" s="919"/>
      <c r="AY248" s="919"/>
      <c r="AZ248" s="919"/>
      <c r="BA248" s="919"/>
      <c r="BB248" s="919"/>
      <c r="BC248" s="919"/>
      <c r="BD248" s="919"/>
      <c r="BE248" s="919"/>
      <c r="BF248" s="919"/>
      <c r="BG248" s="919"/>
      <c r="BH248" s="919"/>
      <c r="BI248" s="91"/>
      <c r="BJ248" s="91"/>
    </row>
    <row r="249" spans="2:62" ht="18.95" customHeight="1">
      <c r="B249" s="91"/>
      <c r="C249" s="91"/>
      <c r="D249" s="227"/>
      <c r="E249" s="227"/>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1"/>
      <c r="BF249" s="91"/>
      <c r="BG249" s="91"/>
      <c r="BH249" s="91"/>
      <c r="BI249" s="91"/>
      <c r="BJ249" s="91"/>
    </row>
    <row r="250" spans="2:62" ht="18.95" customHeight="1">
      <c r="B250" s="91"/>
      <c r="C250" s="91"/>
      <c r="D250" s="91"/>
      <c r="E250" s="91"/>
      <c r="F250" s="91"/>
      <c r="G250" s="91"/>
      <c r="H250" s="91"/>
      <c r="I250" s="91"/>
      <c r="J250" s="91"/>
      <c r="K250" s="91"/>
      <c r="L250" s="91"/>
      <c r="M250" s="91"/>
      <c r="N250" s="91"/>
      <c r="O250" s="91"/>
      <c r="P250" s="91"/>
      <c r="Q250" s="91"/>
      <c r="R250" s="91"/>
      <c r="V250" s="91"/>
      <c r="W250" s="91"/>
      <c r="X250" s="91"/>
      <c r="Y250" s="91"/>
      <c r="Z250" s="91"/>
      <c r="AA250" s="91"/>
      <c r="AB250" s="91"/>
      <c r="AC250" s="91"/>
      <c r="AD250" s="91"/>
      <c r="AE250" s="91"/>
      <c r="AF250" s="91"/>
      <c r="AG250" s="91"/>
      <c r="AH250" s="91"/>
      <c r="AI250" s="91"/>
      <c r="AJ250" s="91"/>
      <c r="AK250" s="91"/>
      <c r="AL250" s="91"/>
      <c r="AM250" s="91"/>
      <c r="AN250" s="91"/>
      <c r="AO250" s="91"/>
      <c r="AP250" s="91"/>
      <c r="AQ250" s="91"/>
      <c r="AR250" s="91"/>
      <c r="AS250" s="91"/>
      <c r="AT250" s="91"/>
      <c r="AU250" s="91"/>
      <c r="AV250" s="1218" t="str">
        <f>IF(ISBLANK('02入力票（その２）'!$G$168),"年　　　月　　　日",'02入力票（その２）'!$G$168)</f>
        <v>年　　　月　　　日</v>
      </c>
      <c r="AW250" s="1218"/>
      <c r="AX250" s="1218"/>
      <c r="AY250" s="1218"/>
      <c r="AZ250" s="1218"/>
      <c r="BA250" s="1218"/>
      <c r="BB250" s="1218"/>
      <c r="BC250" s="1218"/>
      <c r="BD250" s="1218"/>
      <c r="BE250" s="1218"/>
      <c r="BF250" s="1218"/>
      <c r="BG250" s="327"/>
      <c r="BH250" s="91"/>
      <c r="BI250" s="91"/>
      <c r="BJ250" s="91"/>
    </row>
    <row r="251" spans="2:62" ht="30" customHeight="1">
      <c r="B251" s="91"/>
      <c r="C251" s="934" t="s">
        <v>2452</v>
      </c>
      <c r="D251" s="934"/>
      <c r="E251" s="934"/>
      <c r="F251" s="934"/>
      <c r="G251" s="934"/>
      <c r="H251" s="934"/>
      <c r="I251" s="934"/>
      <c r="J251" s="934"/>
      <c r="K251" s="934"/>
      <c r="L251" s="934"/>
      <c r="M251" s="934"/>
      <c r="N251" s="934"/>
      <c r="O251" s="934"/>
      <c r="P251" s="934"/>
      <c r="Q251" s="934"/>
      <c r="R251" s="934"/>
      <c r="S251" s="934"/>
      <c r="T251" s="934"/>
      <c r="U251" s="934"/>
      <c r="V251" s="934"/>
      <c r="W251" s="934"/>
      <c r="X251" s="626" t="s">
        <v>642</v>
      </c>
      <c r="Y251" s="626"/>
      <c r="Z251" s="626"/>
      <c r="AA251" s="91"/>
      <c r="AB251" s="91"/>
      <c r="AC251" s="91"/>
      <c r="AD251" s="91"/>
      <c r="AE251" s="91"/>
      <c r="AF251" s="91"/>
      <c r="AG251" s="91"/>
      <c r="AH251" s="91"/>
      <c r="AI251" s="91"/>
      <c r="AJ251" s="91"/>
      <c r="AK251" s="91"/>
      <c r="AL251" s="91"/>
      <c r="AM251" s="91"/>
      <c r="AN251" s="91"/>
      <c r="AO251" s="91"/>
      <c r="AP251" s="91"/>
      <c r="AQ251" s="91"/>
      <c r="AR251" s="91"/>
      <c r="AS251" s="91"/>
      <c r="AT251" s="91"/>
      <c r="AU251" s="91"/>
      <c r="AV251" s="91"/>
      <c r="AW251" s="91"/>
      <c r="AX251" s="91"/>
      <c r="AY251" s="91"/>
      <c r="AZ251" s="91"/>
      <c r="BA251" s="91"/>
      <c r="BB251" s="91"/>
      <c r="BC251" s="91"/>
      <c r="BD251" s="91"/>
      <c r="BE251" s="91"/>
      <c r="BF251" s="91"/>
      <c r="BG251" s="91"/>
      <c r="BH251" s="91"/>
      <c r="BI251" s="91"/>
      <c r="BJ251" s="91"/>
    </row>
    <row r="252" spans="2:62" ht="18.95" customHeight="1">
      <c r="B252" s="91"/>
      <c r="C252" s="934"/>
      <c r="D252" s="934"/>
      <c r="E252" s="934"/>
      <c r="F252" s="934"/>
      <c r="G252" s="934"/>
      <c r="H252" s="934"/>
      <c r="I252" s="934"/>
      <c r="J252" s="934"/>
      <c r="K252" s="934"/>
      <c r="L252" s="934"/>
      <c r="M252" s="934"/>
      <c r="N252" s="934"/>
      <c r="O252" s="934"/>
      <c r="P252" s="934"/>
      <c r="Q252" s="934"/>
      <c r="R252" s="934"/>
      <c r="S252" s="934"/>
      <c r="T252" s="934"/>
      <c r="U252" s="934"/>
      <c r="V252" s="934"/>
      <c r="W252" s="934"/>
      <c r="X252" s="626"/>
      <c r="Y252" s="626"/>
      <c r="Z252" s="626"/>
      <c r="AA252" s="91"/>
      <c r="AB252" s="91"/>
      <c r="AC252" s="91"/>
      <c r="AD252" s="91"/>
      <c r="AE252" s="91"/>
      <c r="AF252" s="91"/>
      <c r="AG252" s="91"/>
      <c r="AH252" s="91"/>
      <c r="AI252" s="91"/>
      <c r="AJ252" s="91"/>
      <c r="AK252" s="91"/>
      <c r="AL252" s="91"/>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row>
    <row r="253" spans="2:62" ht="18.95" customHeight="1">
      <c r="B253" s="91"/>
      <c r="C253" s="934"/>
      <c r="D253" s="934"/>
      <c r="E253" s="934"/>
      <c r="F253" s="934"/>
      <c r="G253" s="934"/>
      <c r="H253" s="934"/>
      <c r="I253" s="934"/>
      <c r="J253" s="934"/>
      <c r="K253" s="934"/>
      <c r="L253" s="934"/>
      <c r="M253" s="934"/>
      <c r="N253" s="934"/>
      <c r="O253" s="934"/>
      <c r="P253" s="934"/>
      <c r="Q253" s="934"/>
      <c r="R253" s="934"/>
      <c r="S253" s="934"/>
      <c r="T253" s="934"/>
      <c r="U253" s="934"/>
      <c r="V253" s="934"/>
      <c r="W253" s="934"/>
      <c r="X253" s="626"/>
      <c r="Y253" s="626"/>
      <c r="Z253" s="626"/>
      <c r="AA253" s="91"/>
      <c r="AB253" s="91"/>
      <c r="AC253" s="91"/>
      <c r="AD253" s="91"/>
      <c r="AE253" s="91"/>
      <c r="AF253" s="91"/>
      <c r="AG253" s="91"/>
      <c r="AH253" s="91"/>
      <c r="AI253" s="91"/>
      <c r="AJ253" s="91"/>
      <c r="AK253" s="91"/>
      <c r="AL253" s="91"/>
      <c r="AM253" s="91"/>
      <c r="AN253" s="91"/>
      <c r="AO253" s="91"/>
      <c r="AP253" s="91"/>
      <c r="AQ253" s="91"/>
      <c r="AR253" s="91"/>
      <c r="AS253" s="91"/>
      <c r="AT253" s="91"/>
      <c r="AU253" s="91"/>
      <c r="AV253" s="91"/>
      <c r="AW253" s="91"/>
      <c r="AX253" s="91"/>
      <c r="AY253" s="91"/>
      <c r="AZ253" s="91"/>
      <c r="BA253" s="91"/>
      <c r="BB253" s="91"/>
      <c r="BC253" s="91"/>
      <c r="BD253" s="91"/>
      <c r="BE253" s="91"/>
      <c r="BF253" s="91"/>
      <c r="BG253" s="91"/>
      <c r="BH253" s="91"/>
      <c r="BI253" s="91"/>
      <c r="BJ253" s="91"/>
    </row>
    <row r="254" spans="2:62" ht="18.95" customHeight="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row>
    <row r="255" spans="2:62" ht="15" customHeight="1">
      <c r="B255" s="91"/>
      <c r="C255" s="91"/>
      <c r="D255" s="91"/>
      <c r="E255" s="91"/>
      <c r="F255" s="91"/>
      <c r="G255" s="91"/>
      <c r="H255" s="218"/>
      <c r="I255" s="91"/>
      <c r="J255" s="91"/>
      <c r="K255" s="91"/>
      <c r="L255" s="91"/>
      <c r="M255" s="91"/>
      <c r="N255" s="91"/>
      <c r="O255" s="91"/>
      <c r="P255" s="91"/>
      <c r="Q255" s="91"/>
      <c r="R255" s="91"/>
      <c r="T255" s="90"/>
      <c r="U255" s="90"/>
      <c r="V255" s="90"/>
      <c r="W255" s="90"/>
      <c r="X255" s="90"/>
      <c r="Y255" s="848" t="s">
        <v>1071</v>
      </c>
      <c r="Z255" s="848"/>
      <c r="AA255" s="848"/>
      <c r="AB255" s="1339" t="str">
        <f>'02入力票（その２）'!I12</f>
        <v/>
      </c>
      <c r="AC255" s="1339"/>
      <c r="AD255" s="1339"/>
      <c r="AE255" s="1339"/>
      <c r="AF255" s="1339"/>
      <c r="AG255" s="90"/>
      <c r="AH255" s="90"/>
      <c r="AI255" s="90"/>
      <c r="AJ255" s="90"/>
      <c r="AK255" s="90"/>
      <c r="AL255" s="90"/>
      <c r="AM255" s="90"/>
      <c r="AN255" s="90"/>
      <c r="AO255" s="90"/>
      <c r="AP255" s="90"/>
      <c r="AQ255" s="90"/>
      <c r="AR255" s="90"/>
      <c r="AS255" s="90"/>
      <c r="AT255" s="90"/>
      <c r="AU255" s="90"/>
      <c r="AV255" s="90"/>
      <c r="AW255" s="90"/>
      <c r="AX255" s="91"/>
      <c r="AY255" s="91"/>
      <c r="AZ255" s="91"/>
      <c r="BA255" s="91"/>
      <c r="BB255" s="91"/>
      <c r="BC255" s="91"/>
      <c r="BD255" s="91"/>
      <c r="BE255" s="91"/>
      <c r="BF255" s="91"/>
      <c r="BG255" s="91"/>
      <c r="BH255" s="91"/>
      <c r="BI255" s="91"/>
      <c r="BJ255" s="91"/>
    </row>
    <row r="256" spans="2:62" ht="15" customHeight="1">
      <c r="B256" s="91"/>
      <c r="C256" s="91"/>
      <c r="D256" s="91"/>
      <c r="E256" s="91"/>
      <c r="F256" s="208"/>
      <c r="G256" s="218"/>
      <c r="H256" s="218"/>
      <c r="I256" s="91"/>
      <c r="J256" s="91"/>
      <c r="K256" s="91"/>
      <c r="L256" s="91"/>
      <c r="M256" s="91"/>
      <c r="N256" s="91"/>
      <c r="O256" s="91"/>
      <c r="P256" s="91"/>
      <c r="Q256" s="91"/>
      <c r="R256" s="91"/>
      <c r="S256" s="832" t="s">
        <v>44</v>
      </c>
      <c r="T256" s="832"/>
      <c r="U256" s="832"/>
      <c r="V256" s="832"/>
      <c r="W256" s="832"/>
      <c r="X256" s="832"/>
      <c r="Y256" s="90"/>
      <c r="Z256" s="90"/>
      <c r="AA256" s="90"/>
      <c r="AB256" s="90" t="str">
        <f>CONCATENATE(S216,"　",S217)</f>
        <v>※　選択してください。　</v>
      </c>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1"/>
      <c r="AY256" s="91"/>
      <c r="AZ256" s="91"/>
      <c r="BA256" s="91"/>
      <c r="BB256" s="91"/>
      <c r="BC256" s="91"/>
      <c r="BD256" s="91"/>
      <c r="BE256" s="91"/>
      <c r="BF256" s="91"/>
      <c r="BG256" s="91"/>
      <c r="BH256" s="91"/>
      <c r="BI256" s="91"/>
      <c r="BJ256" s="91"/>
    </row>
    <row r="257" spans="2:62" ht="15" customHeight="1">
      <c r="B257" s="91"/>
      <c r="C257" s="91"/>
      <c r="D257" s="91"/>
      <c r="E257" s="91"/>
      <c r="F257" s="208"/>
      <c r="G257" s="218"/>
      <c r="H257" s="218"/>
      <c r="I257" s="91"/>
      <c r="J257" s="91"/>
      <c r="K257" s="91"/>
      <c r="L257" s="91"/>
      <c r="M257" s="91"/>
      <c r="N257" s="91"/>
      <c r="O257" s="91"/>
      <c r="P257" s="91"/>
      <c r="Q257" s="91"/>
      <c r="R257" s="91"/>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1"/>
      <c r="AY257" s="91"/>
      <c r="AZ257" s="91"/>
      <c r="BA257" s="91"/>
      <c r="BB257" s="91"/>
      <c r="BC257" s="91"/>
      <c r="BD257" s="91"/>
      <c r="BE257" s="91"/>
      <c r="BF257" s="91"/>
      <c r="BG257" s="91"/>
      <c r="BH257" s="91"/>
      <c r="BI257" s="91"/>
      <c r="BJ257" s="91"/>
    </row>
    <row r="258" spans="2:62" ht="15" customHeight="1">
      <c r="B258" s="91"/>
      <c r="C258" s="91"/>
      <c r="D258" s="91"/>
      <c r="E258" s="91"/>
      <c r="F258" s="208"/>
      <c r="G258" s="235"/>
      <c r="H258" s="235"/>
      <c r="I258" s="91"/>
      <c r="K258" s="90"/>
      <c r="L258" s="90"/>
      <c r="M258" s="90"/>
      <c r="N258" s="90"/>
      <c r="O258" s="91"/>
      <c r="P258" s="91"/>
      <c r="Q258" s="91"/>
      <c r="R258" s="91"/>
      <c r="S258" s="832" t="s">
        <v>578</v>
      </c>
      <c r="T258" s="832"/>
      <c r="U258" s="832"/>
      <c r="V258" s="832"/>
      <c r="W258" s="832"/>
      <c r="X258" s="832"/>
      <c r="Y258" s="91"/>
      <c r="Z258" s="91"/>
      <c r="AA258" s="91"/>
      <c r="AB258" s="90" t="str">
        <f>'02入力票（その２）'!I21</f>
        <v/>
      </c>
      <c r="AC258" s="90"/>
      <c r="AD258" s="90"/>
      <c r="AE258" s="90"/>
      <c r="AF258" s="90"/>
      <c r="AG258" s="90"/>
      <c r="AH258" s="90"/>
      <c r="AI258" s="90"/>
      <c r="AJ258" s="90"/>
      <c r="AK258" s="90"/>
      <c r="AL258" s="90"/>
      <c r="AM258" s="90"/>
      <c r="AN258" s="90"/>
      <c r="AO258" s="90"/>
      <c r="AP258" s="90"/>
      <c r="AQ258" s="90"/>
      <c r="AR258" s="91"/>
      <c r="AS258" s="91"/>
      <c r="AT258" s="91"/>
      <c r="AU258" s="91"/>
      <c r="AV258" s="91"/>
      <c r="AW258" s="91"/>
      <c r="AX258" s="91"/>
      <c r="AY258" s="91"/>
      <c r="AZ258" s="91"/>
      <c r="BA258" s="91"/>
      <c r="BB258" s="91"/>
      <c r="BC258" s="91"/>
      <c r="BD258" s="91"/>
      <c r="BE258" s="91"/>
      <c r="BF258" s="91"/>
      <c r="BG258" s="91"/>
      <c r="BH258" s="91"/>
      <c r="BI258" s="91"/>
      <c r="BJ258" s="91"/>
    </row>
    <row r="259" spans="2:62" ht="15" customHeight="1">
      <c r="B259" s="91"/>
      <c r="C259" s="91"/>
      <c r="D259" s="91"/>
      <c r="E259" s="91"/>
      <c r="F259" s="208"/>
      <c r="G259" s="235"/>
      <c r="H259" s="235"/>
      <c r="I259" s="91"/>
      <c r="J259" s="90"/>
      <c r="K259" s="90"/>
      <c r="L259" s="324" t="s">
        <v>720</v>
      </c>
      <c r="M259" s="90"/>
      <c r="N259" s="90"/>
      <c r="O259" s="91"/>
      <c r="P259" s="91"/>
      <c r="Q259" s="91"/>
      <c r="R259" s="91"/>
      <c r="S259" s="90"/>
      <c r="T259" s="90"/>
      <c r="U259" s="90"/>
      <c r="V259" s="90"/>
      <c r="W259" s="90"/>
      <c r="X259" s="90"/>
      <c r="Y259" s="91"/>
      <c r="Z259" s="91"/>
      <c r="AA259" s="91"/>
      <c r="AB259" s="90"/>
      <c r="AC259" s="90"/>
      <c r="AD259" s="90"/>
      <c r="AE259" s="90"/>
      <c r="AF259" s="90"/>
      <c r="AG259" s="90"/>
      <c r="AH259" s="90"/>
      <c r="AI259" s="90"/>
      <c r="AJ259" s="90"/>
      <c r="AK259" s="90"/>
      <c r="AL259" s="90"/>
      <c r="AM259" s="90"/>
      <c r="AN259" s="90"/>
      <c r="AO259" s="90"/>
      <c r="AP259" s="90"/>
      <c r="AQ259" s="90"/>
      <c r="AR259" s="91"/>
      <c r="AS259" s="91"/>
      <c r="AT259" s="91"/>
      <c r="AU259" s="91"/>
      <c r="AV259" s="91"/>
      <c r="AW259" s="91"/>
      <c r="AX259" s="91"/>
      <c r="AY259" s="91"/>
      <c r="AZ259" s="91"/>
      <c r="BA259" s="91"/>
      <c r="BB259" s="91"/>
      <c r="BC259" s="91"/>
      <c r="BD259" s="91"/>
      <c r="BE259" s="91"/>
      <c r="BF259" s="91"/>
      <c r="BG259" s="91"/>
      <c r="BH259" s="91"/>
      <c r="BI259" s="91"/>
      <c r="BJ259" s="91"/>
    </row>
    <row r="260" spans="2:62" ht="15" customHeight="1">
      <c r="B260" s="91"/>
      <c r="C260" s="91"/>
      <c r="D260" s="91"/>
      <c r="E260" s="91"/>
      <c r="F260" s="208"/>
      <c r="G260" s="255"/>
      <c r="H260" s="255"/>
      <c r="I260" s="91"/>
      <c r="J260" s="91"/>
      <c r="K260" s="91"/>
      <c r="L260" s="91"/>
      <c r="M260" s="91"/>
      <c r="N260" s="91"/>
      <c r="O260" s="91"/>
      <c r="P260" s="255"/>
      <c r="Q260" s="91"/>
      <c r="R260" s="91"/>
      <c r="S260" s="832" t="s">
        <v>721</v>
      </c>
      <c r="T260" s="832"/>
      <c r="U260" s="832"/>
      <c r="V260" s="832"/>
      <c r="W260" s="832"/>
      <c r="X260" s="832"/>
      <c r="Y260" s="91"/>
      <c r="Z260" s="91"/>
      <c r="AA260" s="91"/>
      <c r="AB260" s="90" t="str">
        <f>CONCATENATE('02入力票（その２）'!I23,"　",'02入力票（その２）'!I24)</f>
        <v>　</v>
      </c>
      <c r="AC260" s="90"/>
      <c r="AD260" s="90"/>
      <c r="AE260" s="90"/>
      <c r="AF260" s="90"/>
      <c r="AG260" s="90"/>
      <c r="AH260" s="90"/>
      <c r="AI260" s="90"/>
      <c r="AJ260" s="90"/>
      <c r="AK260" s="90"/>
      <c r="AL260" s="90"/>
      <c r="AM260" s="90"/>
      <c r="AN260" s="90"/>
      <c r="AO260" s="90"/>
      <c r="AP260" s="90"/>
      <c r="AQ260" s="90"/>
      <c r="AR260" s="91"/>
      <c r="AS260" s="91"/>
      <c r="AT260" s="91"/>
      <c r="AU260" s="91"/>
      <c r="AV260" s="91"/>
      <c r="AW260" s="91"/>
      <c r="AX260" s="91"/>
      <c r="AY260" s="91"/>
      <c r="AZ260" s="91"/>
      <c r="BA260" s="91"/>
      <c r="BB260" s="91"/>
      <c r="BC260" s="91"/>
      <c r="BD260" s="91"/>
      <c r="BE260" s="91"/>
      <c r="BF260" s="91"/>
      <c r="BG260" s="91"/>
      <c r="BH260" s="91"/>
      <c r="BI260" s="91"/>
      <c r="BJ260" s="91"/>
    </row>
    <row r="261" spans="2:62" ht="15" customHeight="1">
      <c r="B261" s="91"/>
      <c r="C261" s="91"/>
      <c r="D261" s="91"/>
      <c r="E261" s="91"/>
      <c r="F261" s="208"/>
      <c r="G261" s="235"/>
      <c r="H261" s="235"/>
      <c r="I261" s="91"/>
      <c r="J261" s="91"/>
      <c r="K261" s="91"/>
      <c r="L261" s="91"/>
      <c r="M261" s="91"/>
      <c r="N261" s="91"/>
      <c r="O261" s="91"/>
      <c r="P261" s="91"/>
      <c r="Q261" s="91"/>
      <c r="R261" s="91"/>
      <c r="S261" s="90"/>
      <c r="T261" s="90"/>
      <c r="U261" s="90"/>
      <c r="V261" s="90"/>
      <c r="W261" s="90"/>
      <c r="X261" s="90"/>
      <c r="Y261" s="91"/>
      <c r="Z261" s="91"/>
      <c r="AA261" s="91"/>
      <c r="AB261" s="90"/>
      <c r="AC261" s="90"/>
      <c r="AD261" s="90"/>
      <c r="AE261" s="90"/>
      <c r="AF261" s="90"/>
      <c r="AG261" s="90"/>
      <c r="AH261" s="90"/>
      <c r="AI261" s="90"/>
      <c r="AJ261" s="90"/>
      <c r="AK261" s="90"/>
      <c r="AL261" s="90"/>
      <c r="AM261" s="90"/>
      <c r="AN261" s="90"/>
      <c r="AO261" s="90"/>
      <c r="AP261" s="90"/>
      <c r="AQ261" s="90"/>
      <c r="AR261" s="91"/>
      <c r="AS261" s="91"/>
      <c r="AT261" s="91"/>
      <c r="AU261" s="91"/>
      <c r="AV261" s="91"/>
      <c r="AW261" s="91"/>
      <c r="AX261" s="91"/>
      <c r="AY261" s="91"/>
      <c r="AZ261" s="91"/>
      <c r="BA261" s="91"/>
      <c r="BB261" s="91"/>
      <c r="BC261" s="91"/>
      <c r="BD261" s="91"/>
      <c r="BE261" s="91"/>
      <c r="BF261" s="91"/>
      <c r="BG261" s="91"/>
      <c r="BH261" s="91"/>
      <c r="BI261" s="91"/>
      <c r="BJ261" s="91"/>
    </row>
    <row r="262" spans="2:62" ht="15" customHeight="1">
      <c r="B262" s="91"/>
      <c r="C262" s="91"/>
      <c r="D262" s="91"/>
      <c r="E262" s="91"/>
      <c r="F262" s="208"/>
      <c r="G262" s="235"/>
      <c r="H262" s="235"/>
      <c r="I262" s="91"/>
      <c r="J262" s="91"/>
      <c r="K262" s="91"/>
      <c r="L262" s="91"/>
      <c r="M262" s="91"/>
      <c r="N262" s="91"/>
      <c r="O262" s="91"/>
      <c r="P262" s="91"/>
      <c r="Q262" s="91"/>
      <c r="R262" s="91"/>
      <c r="S262" s="832" t="s">
        <v>583</v>
      </c>
      <c r="T262" s="832"/>
      <c r="U262" s="832"/>
      <c r="V262" s="832"/>
      <c r="W262" s="832"/>
      <c r="X262" s="832"/>
      <c r="Y262" s="91"/>
      <c r="Z262" s="91"/>
      <c r="AA262" s="91"/>
      <c r="AB262" s="90" t="str">
        <f>'02入力票（その２）'!I26</f>
        <v/>
      </c>
      <c r="AC262" s="90"/>
      <c r="AD262" s="90"/>
      <c r="AE262" s="90"/>
      <c r="AF262" s="90"/>
      <c r="AG262" s="90"/>
      <c r="AH262" s="90"/>
      <c r="AI262" s="90"/>
      <c r="AJ262" s="90"/>
      <c r="AK262" s="90"/>
      <c r="AL262" s="90"/>
      <c r="AM262" s="90"/>
      <c r="AN262" s="90"/>
      <c r="AO262" s="90"/>
      <c r="AP262" s="90"/>
      <c r="AQ262" s="90"/>
      <c r="AR262" s="91"/>
      <c r="AS262" s="218" t="s">
        <v>722</v>
      </c>
      <c r="AT262" s="218"/>
      <c r="AU262" s="218"/>
      <c r="AV262" s="91"/>
      <c r="AW262" s="91"/>
      <c r="AX262" s="91"/>
      <c r="AY262" s="91"/>
      <c r="AZ262" s="91"/>
      <c r="BA262" s="91"/>
      <c r="BB262" s="91"/>
      <c r="BC262" s="91"/>
      <c r="BD262" s="91"/>
      <c r="BE262" s="91"/>
      <c r="BF262" s="91"/>
      <c r="BG262" s="91"/>
      <c r="BH262" s="91"/>
      <c r="BI262" s="91"/>
      <c r="BJ262" s="91"/>
    </row>
    <row r="263" spans="2:62" ht="15" customHeight="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91"/>
      <c r="AN263" s="91"/>
      <c r="AO263" s="91"/>
      <c r="AP263" s="91"/>
      <c r="AQ263" s="91"/>
      <c r="AR263" s="91"/>
      <c r="AS263" s="91"/>
      <c r="AT263" s="91"/>
      <c r="AU263" s="91"/>
      <c r="AV263" s="91"/>
      <c r="AW263" s="91"/>
      <c r="AX263" s="91"/>
      <c r="AY263" s="91"/>
      <c r="AZ263" s="91"/>
      <c r="BA263" s="91"/>
      <c r="BB263" s="91"/>
      <c r="BC263" s="91"/>
      <c r="BD263" s="91"/>
      <c r="BE263" s="91"/>
      <c r="BF263" s="91"/>
      <c r="BG263" s="91"/>
      <c r="BH263" s="91"/>
      <c r="BI263" s="91"/>
      <c r="BJ263" s="91"/>
    </row>
    <row r="264" spans="2:62" ht="15" customHeight="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row>
    <row r="265" spans="2:62" ht="15" customHeight="1">
      <c r="B265" s="91"/>
      <c r="C265" s="91"/>
      <c r="D265" s="91"/>
      <c r="E265" s="235"/>
      <c r="F265" s="235"/>
      <c r="G265" s="235"/>
      <c r="H265" s="235"/>
      <c r="I265" s="235"/>
      <c r="J265" s="235"/>
      <c r="K265" s="235"/>
      <c r="L265" s="235"/>
      <c r="M265" s="235"/>
      <c r="N265" s="235"/>
      <c r="O265" s="235"/>
      <c r="P265" s="235"/>
      <c r="Q265" s="235"/>
      <c r="R265" s="235"/>
      <c r="S265" s="90" t="s">
        <v>723</v>
      </c>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90"/>
      <c r="BB265" s="90"/>
      <c r="BC265" s="90"/>
      <c r="BD265" s="90"/>
      <c r="BE265" s="90"/>
      <c r="BF265" s="91"/>
      <c r="BG265" s="91"/>
      <c r="BH265" s="91"/>
      <c r="BI265" s="91"/>
      <c r="BJ265" s="91"/>
    </row>
    <row r="266" spans="2:62" ht="15" customHeight="1">
      <c r="B266" s="91"/>
      <c r="C266" s="91"/>
      <c r="D266" s="91"/>
      <c r="E266" s="91"/>
      <c r="F266" s="91"/>
      <c r="G266" s="91"/>
      <c r="H266" s="91"/>
      <c r="I266" s="91"/>
      <c r="J266" s="91"/>
      <c r="K266" s="91"/>
      <c r="L266" s="91"/>
      <c r="M266" s="91"/>
      <c r="N266" s="91"/>
      <c r="O266" s="91"/>
      <c r="P266" s="91"/>
      <c r="Q266" s="91"/>
      <c r="R266" s="91"/>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1"/>
      <c r="BG266" s="91"/>
      <c r="BH266" s="91"/>
      <c r="BI266" s="91"/>
      <c r="BJ266" s="91"/>
    </row>
    <row r="267" spans="2:62" ht="15"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91"/>
      <c r="BI267" s="91"/>
      <c r="BJ267" s="91"/>
    </row>
    <row r="268" spans="2:62" ht="15" customHeight="1">
      <c r="B268" s="91"/>
      <c r="C268" s="91"/>
      <c r="D268" s="91"/>
      <c r="E268" s="91"/>
      <c r="F268" s="91"/>
      <c r="G268" s="91"/>
      <c r="H268" s="91"/>
      <c r="I268" s="91"/>
      <c r="J268" s="91"/>
      <c r="K268" s="91"/>
      <c r="L268" s="91"/>
      <c r="M268" s="91"/>
      <c r="N268" s="91"/>
      <c r="O268" s="91"/>
      <c r="P268" s="91"/>
      <c r="Q268" s="91"/>
      <c r="R268" s="91"/>
      <c r="Y268" s="848" t="s">
        <v>798</v>
      </c>
      <c r="Z268" s="848"/>
      <c r="AA268" s="848"/>
      <c r="AB268" s="1339" t="str">
        <f>'02入力票（その２）'!I31</f>
        <v/>
      </c>
      <c r="AC268" s="1339"/>
      <c r="AD268" s="1339"/>
      <c r="AE268" s="1339"/>
      <c r="AF268" s="1339"/>
      <c r="AG268" s="266"/>
      <c r="AH268" s="266"/>
      <c r="AI268" s="266"/>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row>
    <row r="269" spans="2:62" ht="15" customHeight="1">
      <c r="B269" s="91"/>
      <c r="C269" s="91"/>
      <c r="D269" s="91"/>
      <c r="E269" s="91"/>
      <c r="F269" s="91"/>
      <c r="G269" s="91"/>
      <c r="H269" s="91"/>
      <c r="I269" s="91"/>
      <c r="J269" s="91"/>
      <c r="K269" s="91"/>
      <c r="L269" s="91"/>
      <c r="M269" s="91"/>
      <c r="N269" s="91"/>
      <c r="O269" s="91"/>
      <c r="P269" s="91"/>
      <c r="Q269" s="91"/>
      <c r="R269" s="91"/>
      <c r="S269" s="832" t="s">
        <v>44</v>
      </c>
      <c r="T269" s="832"/>
      <c r="U269" s="832"/>
      <c r="V269" s="832"/>
      <c r="W269" s="832"/>
      <c r="X269" s="832"/>
      <c r="Y269" s="91"/>
      <c r="Z269" s="91"/>
      <c r="AA269" s="265"/>
      <c r="AB269" s="90" t="str">
        <f>S218</f>
        <v>※　選択してください。</v>
      </c>
      <c r="AC269" s="266"/>
      <c r="AD269" s="266"/>
      <c r="AE269" s="266"/>
      <c r="AF269" s="266"/>
      <c r="AG269" s="266"/>
      <c r="AH269" s="266"/>
      <c r="AI269" s="266"/>
      <c r="AJ269" s="266"/>
      <c r="AK269" s="266"/>
      <c r="AL269" s="266"/>
      <c r="AM269" s="266"/>
      <c r="AN269" s="266"/>
      <c r="AO269" s="266"/>
      <c r="AP269" s="266"/>
      <c r="AQ269" s="266"/>
      <c r="AR269" s="266"/>
      <c r="AS269" s="266"/>
      <c r="AT269" s="266"/>
      <c r="AU269" s="266"/>
      <c r="AV269" s="266"/>
      <c r="AW269" s="266"/>
      <c r="AX269" s="91"/>
      <c r="AY269" s="91"/>
      <c r="AZ269" s="91"/>
      <c r="BA269" s="91"/>
      <c r="BB269" s="91"/>
      <c r="BC269" s="91"/>
      <c r="BD269" s="91"/>
      <c r="BE269" s="91"/>
      <c r="BF269" s="91"/>
      <c r="BG269" s="91"/>
      <c r="BH269" s="91"/>
      <c r="BI269" s="91"/>
      <c r="BJ269" s="91"/>
    </row>
    <row r="270" spans="2:62" ht="15" customHeight="1">
      <c r="B270" s="91"/>
      <c r="C270" s="91"/>
      <c r="D270" s="91"/>
      <c r="E270" s="91"/>
      <c r="F270" s="91"/>
      <c r="G270" s="91"/>
      <c r="H270" s="91"/>
      <c r="I270" s="91"/>
      <c r="J270" s="91"/>
      <c r="K270" s="91"/>
      <c r="L270" s="91"/>
      <c r="M270" s="91"/>
      <c r="N270" s="91"/>
      <c r="O270" s="91"/>
      <c r="P270" s="91"/>
      <c r="Q270" s="91"/>
      <c r="R270" s="91"/>
      <c r="S270" s="90"/>
      <c r="T270" s="90"/>
      <c r="U270" s="90"/>
      <c r="V270" s="90"/>
      <c r="W270" s="90"/>
      <c r="X270" s="90"/>
      <c r="Y270" s="91"/>
      <c r="Z270" s="91"/>
      <c r="AA270" s="265"/>
      <c r="AB270" s="90" t="str">
        <f>'02入力票（その２）'!I39</f>
        <v/>
      </c>
      <c r="AC270" s="266"/>
      <c r="AD270" s="266"/>
      <c r="AE270" s="266"/>
      <c r="AF270" s="266"/>
      <c r="AG270" s="266"/>
      <c r="AH270" s="266"/>
      <c r="AI270" s="266"/>
      <c r="AJ270" s="266"/>
      <c r="AK270" s="266"/>
      <c r="AL270" s="266"/>
      <c r="AM270" s="266"/>
      <c r="AN270" s="266"/>
      <c r="AO270" s="266"/>
      <c r="AP270" s="266"/>
      <c r="AQ270" s="266"/>
      <c r="AR270" s="266"/>
      <c r="AS270" s="266"/>
      <c r="AT270" s="266"/>
      <c r="AU270" s="266"/>
      <c r="AV270" s="266"/>
      <c r="AW270" s="266"/>
      <c r="AX270" s="91"/>
      <c r="AY270" s="91"/>
      <c r="AZ270" s="91"/>
      <c r="BA270" s="91"/>
      <c r="BB270" s="91"/>
      <c r="BC270" s="91"/>
      <c r="BD270" s="91"/>
      <c r="BE270" s="91"/>
      <c r="BF270" s="91"/>
      <c r="BG270" s="91"/>
      <c r="BH270" s="91"/>
      <c r="BI270" s="91"/>
      <c r="BJ270" s="91"/>
    </row>
    <row r="271" spans="2:62" ht="15" customHeight="1">
      <c r="B271" s="91"/>
      <c r="C271" s="91"/>
      <c r="D271" s="91"/>
      <c r="E271" s="91"/>
      <c r="F271" s="91"/>
      <c r="G271" s="91"/>
      <c r="H271" s="91"/>
      <c r="I271" s="91"/>
      <c r="K271" s="90"/>
      <c r="L271" s="90"/>
      <c r="M271" s="90"/>
      <c r="N271" s="90"/>
      <c r="O271" s="91"/>
      <c r="P271" s="91"/>
      <c r="Q271" s="91"/>
      <c r="R271" s="91"/>
      <c r="S271" s="832" t="s">
        <v>578</v>
      </c>
      <c r="T271" s="832"/>
      <c r="U271" s="832"/>
      <c r="V271" s="832"/>
      <c r="W271" s="832"/>
      <c r="X271" s="832"/>
      <c r="Y271" s="91"/>
      <c r="Z271" s="91"/>
      <c r="AA271" s="235"/>
      <c r="AB271" s="90" t="str">
        <f>'02入力票（その２）'!I41</f>
        <v/>
      </c>
      <c r="AC271" s="90"/>
      <c r="AD271" s="90"/>
      <c r="AE271" s="90"/>
      <c r="AF271" s="90"/>
      <c r="AG271" s="90"/>
      <c r="AH271" s="90"/>
      <c r="AI271" s="90"/>
      <c r="AJ271" s="90"/>
      <c r="AK271" s="90"/>
      <c r="AL271" s="90"/>
      <c r="AM271" s="90"/>
      <c r="AN271" s="90"/>
      <c r="AO271" s="90"/>
      <c r="AP271" s="90"/>
      <c r="AQ271" s="90"/>
      <c r="AR271" s="91"/>
      <c r="AS271" s="91"/>
      <c r="AT271" s="91"/>
      <c r="AU271" s="91"/>
      <c r="AV271" s="91"/>
      <c r="AW271" s="91"/>
      <c r="AX271" s="91"/>
      <c r="AY271" s="91"/>
      <c r="AZ271" s="91"/>
      <c r="BA271" s="91"/>
      <c r="BB271" s="91"/>
      <c r="BC271" s="91"/>
      <c r="BD271" s="91"/>
      <c r="BE271" s="91"/>
      <c r="BF271" s="91"/>
      <c r="BG271" s="91"/>
      <c r="BH271" s="91"/>
      <c r="BI271" s="91"/>
      <c r="BJ271" s="91"/>
    </row>
    <row r="272" spans="2:62" ht="15" customHeight="1">
      <c r="B272" s="91"/>
      <c r="C272" s="91"/>
      <c r="D272" s="91"/>
      <c r="E272" s="91"/>
      <c r="F272" s="91"/>
      <c r="G272" s="91"/>
      <c r="H272" s="91"/>
      <c r="I272" s="91"/>
      <c r="J272" s="90"/>
      <c r="K272" s="90"/>
      <c r="L272" s="324" t="s">
        <v>724</v>
      </c>
      <c r="M272" s="90"/>
      <c r="N272" s="90"/>
      <c r="O272" s="91"/>
      <c r="P272" s="91"/>
      <c r="Q272" s="91"/>
      <c r="R272" s="91"/>
      <c r="S272" s="90"/>
      <c r="T272" s="90"/>
      <c r="U272" s="90"/>
      <c r="V272" s="90"/>
      <c r="W272" s="90"/>
      <c r="X272" s="90"/>
      <c r="Y272" s="91"/>
      <c r="Z272" s="91"/>
      <c r="AA272" s="235"/>
      <c r="AB272" s="90"/>
      <c r="AC272" s="90"/>
      <c r="AD272" s="90"/>
      <c r="AE272" s="90"/>
      <c r="AF272" s="90"/>
      <c r="AG272" s="90"/>
      <c r="AH272" s="90"/>
      <c r="AI272" s="90"/>
      <c r="AJ272" s="90"/>
      <c r="AK272" s="90"/>
      <c r="AL272" s="90"/>
      <c r="AM272" s="90"/>
      <c r="AN272" s="90"/>
      <c r="AO272" s="90"/>
      <c r="AP272" s="90"/>
      <c r="AQ272" s="90"/>
      <c r="AR272" s="91"/>
      <c r="AS272" s="91"/>
      <c r="AT272" s="91"/>
      <c r="AU272" s="91"/>
      <c r="AV272" s="91"/>
      <c r="AW272" s="91"/>
      <c r="AX272" s="91"/>
      <c r="AY272" s="91"/>
      <c r="AZ272" s="91"/>
      <c r="BA272" s="91"/>
      <c r="BB272" s="91"/>
      <c r="BC272" s="91"/>
      <c r="BD272" s="91"/>
      <c r="BE272" s="91"/>
      <c r="BF272" s="91"/>
      <c r="BG272" s="91"/>
      <c r="BH272" s="91"/>
      <c r="BI272" s="91"/>
      <c r="BJ272" s="91"/>
    </row>
    <row r="273" spans="2:62" ht="15" customHeight="1">
      <c r="B273" s="91"/>
      <c r="C273" s="91"/>
      <c r="D273" s="91"/>
      <c r="E273" s="91"/>
      <c r="F273" s="91"/>
      <c r="G273" s="91"/>
      <c r="H273" s="91"/>
      <c r="I273" s="91"/>
      <c r="J273" s="91"/>
      <c r="K273" s="91"/>
      <c r="L273" s="91"/>
      <c r="M273" s="91"/>
      <c r="N273" s="91"/>
      <c r="O273" s="91"/>
      <c r="P273" s="91"/>
      <c r="Q273" s="91"/>
      <c r="R273" s="91"/>
      <c r="S273" s="832" t="s">
        <v>725</v>
      </c>
      <c r="T273" s="832"/>
      <c r="U273" s="832"/>
      <c r="V273" s="832"/>
      <c r="W273" s="832"/>
      <c r="X273" s="832"/>
      <c r="Y273" s="91"/>
      <c r="Z273" s="91"/>
      <c r="AA273" s="255" t="s">
        <v>726</v>
      </c>
      <c r="AB273" s="90" t="str">
        <f>CONCATENATE('02入力票（その２）'!I43,"　",'02入力票（その２）'!I44)</f>
        <v>　</v>
      </c>
      <c r="AC273" s="90"/>
      <c r="AD273" s="90"/>
      <c r="AE273" s="90"/>
      <c r="AF273" s="90"/>
      <c r="AG273" s="90"/>
      <c r="AH273" s="90"/>
      <c r="AI273" s="90"/>
      <c r="AJ273" s="90"/>
      <c r="AK273" s="90"/>
      <c r="AL273" s="90"/>
      <c r="AM273" s="90"/>
      <c r="AN273" s="90"/>
      <c r="AO273" s="90"/>
      <c r="AP273" s="90"/>
      <c r="AQ273" s="90"/>
      <c r="AR273" s="91"/>
      <c r="AS273" s="270" t="s">
        <v>646</v>
      </c>
      <c r="AT273" s="91"/>
      <c r="AU273" s="91"/>
      <c r="AV273" s="91"/>
      <c r="AW273" s="91"/>
      <c r="AX273" s="91"/>
      <c r="AY273" s="91"/>
      <c r="AZ273" s="91"/>
      <c r="BA273" s="91"/>
      <c r="BB273" s="91"/>
      <c r="BC273" s="91"/>
      <c r="BD273" s="91"/>
      <c r="BE273" s="91"/>
      <c r="BF273" s="91"/>
      <c r="BG273" s="91"/>
      <c r="BH273" s="91"/>
      <c r="BI273" s="91"/>
      <c r="BJ273" s="91"/>
    </row>
    <row r="274" spans="2:62" ht="15" customHeight="1">
      <c r="B274" s="91"/>
      <c r="C274" s="91"/>
      <c r="D274" s="91"/>
      <c r="E274" s="91"/>
      <c r="F274" s="91"/>
      <c r="G274" s="91"/>
      <c r="H274" s="91"/>
      <c r="I274" s="91"/>
      <c r="J274" s="91"/>
      <c r="K274" s="91"/>
      <c r="L274" s="91"/>
      <c r="M274" s="91"/>
      <c r="N274" s="91"/>
      <c r="O274" s="91"/>
      <c r="P274" s="91"/>
      <c r="Q274" s="91"/>
      <c r="R274" s="91"/>
      <c r="S274" s="90"/>
      <c r="T274" s="90"/>
      <c r="U274" s="90"/>
      <c r="V274" s="90"/>
      <c r="W274" s="90"/>
      <c r="X274" s="90"/>
      <c r="Y274" s="91"/>
      <c r="Z274" s="91"/>
      <c r="AA274" s="235"/>
      <c r="AB274" s="90"/>
      <c r="AC274" s="90"/>
      <c r="AD274" s="90"/>
      <c r="AE274" s="90"/>
      <c r="AF274" s="90"/>
      <c r="AG274" s="90"/>
      <c r="AH274" s="90"/>
      <c r="AI274" s="90"/>
      <c r="AJ274" s="90"/>
      <c r="AK274" s="90"/>
      <c r="AL274" s="90"/>
      <c r="AM274" s="90"/>
      <c r="AN274" s="90"/>
      <c r="AO274" s="90"/>
      <c r="AP274" s="90"/>
      <c r="AQ274" s="90"/>
      <c r="AR274" s="91"/>
      <c r="AS274" s="91"/>
      <c r="AT274" s="91"/>
      <c r="AU274" s="91"/>
      <c r="AV274" s="91"/>
      <c r="AW274" s="91"/>
      <c r="AX274" s="91"/>
      <c r="AY274" s="91"/>
      <c r="AZ274" s="91"/>
      <c r="BA274" s="91"/>
      <c r="BB274" s="91"/>
      <c r="BC274" s="91"/>
      <c r="BD274" s="91"/>
      <c r="BE274" s="91"/>
      <c r="BF274" s="91"/>
      <c r="BG274" s="91"/>
      <c r="BH274" s="91"/>
      <c r="BI274" s="91"/>
      <c r="BJ274" s="91"/>
    </row>
    <row r="275" spans="2:62" ht="15" customHeight="1">
      <c r="B275" s="91"/>
      <c r="C275" s="91"/>
      <c r="D275" s="91"/>
      <c r="E275" s="91"/>
      <c r="F275" s="91"/>
      <c r="G275" s="91"/>
      <c r="H275" s="91"/>
      <c r="I275" s="91"/>
      <c r="J275" s="91"/>
      <c r="K275" s="91"/>
      <c r="L275" s="91"/>
      <c r="M275" s="91"/>
      <c r="N275" s="91"/>
      <c r="O275" s="91"/>
      <c r="P275" s="91"/>
      <c r="Q275" s="91"/>
      <c r="R275" s="91"/>
      <c r="S275" s="832" t="s">
        <v>583</v>
      </c>
      <c r="T275" s="832"/>
      <c r="U275" s="832"/>
      <c r="V275" s="832"/>
      <c r="W275" s="832"/>
      <c r="X275" s="832"/>
      <c r="Y275" s="91"/>
      <c r="Z275" s="91"/>
      <c r="AA275" s="235" t="s">
        <v>726</v>
      </c>
      <c r="AB275" s="90" t="str">
        <f>'02入力票（その２）'!I46</f>
        <v/>
      </c>
      <c r="AC275" s="90"/>
      <c r="AD275" s="90"/>
      <c r="AE275" s="90"/>
      <c r="AF275" s="90"/>
      <c r="AG275" s="90"/>
      <c r="AH275" s="90"/>
      <c r="AI275" s="90"/>
      <c r="AJ275" s="90"/>
      <c r="AK275" s="90"/>
      <c r="AL275" s="90"/>
      <c r="AM275" s="90"/>
      <c r="AN275" s="90"/>
      <c r="AO275" s="90"/>
      <c r="AP275" s="90"/>
      <c r="AQ275" s="90"/>
      <c r="AR275" s="91"/>
      <c r="AS275" s="91"/>
      <c r="AT275" s="91"/>
      <c r="AU275" s="91"/>
      <c r="AV275" s="91"/>
      <c r="AW275" s="91"/>
      <c r="AX275" s="91"/>
      <c r="AY275" s="91"/>
      <c r="AZ275" s="91"/>
      <c r="BA275" s="91"/>
      <c r="BB275" s="91"/>
      <c r="BC275" s="91"/>
      <c r="BD275" s="91"/>
      <c r="BE275" s="91"/>
      <c r="BF275" s="91"/>
      <c r="BG275" s="91"/>
      <c r="BH275" s="91"/>
      <c r="BI275" s="91"/>
      <c r="BJ275" s="91"/>
    </row>
    <row r="276" spans="2:62" ht="15" customHeight="1">
      <c r="B276" s="91"/>
      <c r="C276" s="91"/>
      <c r="D276" s="91"/>
      <c r="E276" s="91"/>
      <c r="F276" s="91"/>
      <c r="G276" s="91"/>
      <c r="H276" s="91"/>
      <c r="I276" s="91"/>
      <c r="J276" s="91"/>
      <c r="K276" s="91"/>
      <c r="L276" s="91"/>
      <c r="M276" s="91"/>
      <c r="N276" s="91"/>
      <c r="O276" s="91"/>
      <c r="P276" s="91"/>
      <c r="Q276" s="91"/>
      <c r="R276" s="91"/>
      <c r="S276" s="209"/>
      <c r="T276" s="209"/>
      <c r="U276" s="209"/>
      <c r="V276" s="209"/>
      <c r="W276" s="209"/>
      <c r="X276" s="209"/>
      <c r="Y276" s="91"/>
      <c r="Z276" s="91"/>
      <c r="AA276" s="91"/>
      <c r="AB276" s="91"/>
      <c r="AC276" s="91"/>
      <c r="AD276" s="91"/>
      <c r="AE276" s="91"/>
      <c r="AF276" s="91"/>
      <c r="AG276" s="91"/>
      <c r="AH276" s="91"/>
      <c r="AI276" s="91"/>
      <c r="AJ276" s="91"/>
      <c r="AK276" s="91"/>
      <c r="AL276" s="91"/>
      <c r="AM276" s="91"/>
      <c r="AN276" s="91"/>
      <c r="AO276" s="91"/>
      <c r="AP276" s="91"/>
      <c r="AQ276" s="91"/>
      <c r="AR276" s="91"/>
      <c r="AS276" s="91"/>
      <c r="AT276" s="91"/>
      <c r="AU276" s="91"/>
      <c r="AV276" s="91"/>
      <c r="AW276" s="91"/>
      <c r="AX276" s="91"/>
      <c r="AY276" s="91"/>
      <c r="AZ276" s="91"/>
      <c r="BA276" s="91"/>
      <c r="BB276" s="91"/>
      <c r="BC276" s="91"/>
      <c r="BD276" s="91"/>
      <c r="BE276" s="91"/>
      <c r="BF276" s="91"/>
      <c r="BG276" s="91"/>
      <c r="BH276" s="91"/>
      <c r="BI276" s="91"/>
      <c r="BJ276" s="91"/>
    </row>
    <row r="277" spans="2:62" ht="15" customHeight="1">
      <c r="B277" s="91"/>
      <c r="C277" s="91"/>
      <c r="D277" s="91"/>
      <c r="E277" s="91"/>
      <c r="F277" s="91"/>
      <c r="G277" s="91"/>
      <c r="H277" s="91"/>
      <c r="I277" s="91"/>
      <c r="J277" s="91"/>
      <c r="K277" s="91"/>
      <c r="L277" s="91"/>
      <c r="M277" s="91"/>
      <c r="N277" s="91"/>
      <c r="O277" s="91"/>
      <c r="P277" s="91"/>
      <c r="Q277" s="91"/>
      <c r="R277" s="204"/>
      <c r="S277" s="832" t="s">
        <v>727</v>
      </c>
      <c r="T277" s="832"/>
      <c r="U277" s="832"/>
      <c r="V277" s="832"/>
      <c r="W277" s="832"/>
      <c r="X277" s="832"/>
      <c r="Y277" s="204"/>
      <c r="Z277" s="204"/>
      <c r="AA277" s="204"/>
      <c r="AB277" s="1340">
        <f>'02入力票（その２）'!I50</f>
        <v>45784</v>
      </c>
      <c r="AC277" s="1340"/>
      <c r="AD277" s="1340"/>
      <c r="AE277" s="1340"/>
      <c r="AF277" s="1340"/>
      <c r="AG277" s="1340"/>
      <c r="AH277" s="1340"/>
      <c r="AI277" s="1340"/>
      <c r="AJ277" s="235" t="s">
        <v>799</v>
      </c>
      <c r="AK277" s="327"/>
      <c r="AL277" s="327"/>
      <c r="AM277" s="327"/>
      <c r="AN277" s="91"/>
      <c r="AO277" s="91"/>
      <c r="AQ277" s="91"/>
      <c r="AR277" s="91"/>
      <c r="AS277" s="91"/>
      <c r="AT277" s="91"/>
      <c r="AU277" s="91"/>
      <c r="AV277" s="91"/>
      <c r="AW277" s="91"/>
      <c r="AX277" s="91"/>
      <c r="AY277" s="91"/>
      <c r="AZ277" s="91"/>
      <c r="BA277" s="91"/>
      <c r="BB277" s="91"/>
      <c r="BC277" s="91"/>
      <c r="BD277" s="91"/>
      <c r="BE277" s="91"/>
      <c r="BF277" s="91"/>
      <c r="BG277" s="91"/>
      <c r="BH277" s="91"/>
      <c r="BI277" s="91"/>
      <c r="BJ277" s="91"/>
    </row>
    <row r="278" spans="2:62" ht="15" customHeight="1">
      <c r="B278" s="91"/>
      <c r="C278" s="91"/>
      <c r="D278" s="91"/>
      <c r="E278" s="91"/>
      <c r="F278" s="91"/>
      <c r="G278" s="91"/>
      <c r="H278" s="91"/>
      <c r="I278" s="91"/>
      <c r="J278" s="91"/>
      <c r="K278" s="91"/>
      <c r="L278" s="91"/>
      <c r="M278" s="91"/>
      <c r="N278" s="91"/>
      <c r="O278" s="91"/>
      <c r="P278" s="91"/>
      <c r="Q278" s="91"/>
      <c r="R278" s="204"/>
      <c r="S278" s="204"/>
      <c r="T278" s="204"/>
      <c r="U278" s="204"/>
      <c r="V278" s="204"/>
      <c r="W278" s="204"/>
      <c r="X278" s="204"/>
      <c r="Y278" s="204"/>
      <c r="Z278" s="204"/>
      <c r="AA278" s="204"/>
      <c r="AB278" s="1340">
        <f>'02入力票（その２）'!I51</f>
        <v>46112</v>
      </c>
      <c r="AC278" s="1340"/>
      <c r="AD278" s="1340"/>
      <c r="AE278" s="1340"/>
      <c r="AF278" s="1340"/>
      <c r="AG278" s="1340"/>
      <c r="AH278" s="1340"/>
      <c r="AI278" s="1340"/>
      <c r="AJ278" s="235" t="s">
        <v>800</v>
      </c>
      <c r="AK278" s="327"/>
      <c r="AL278" s="327"/>
      <c r="AM278" s="327"/>
      <c r="AN278" s="91"/>
      <c r="AO278" s="91"/>
      <c r="AQ278" s="91"/>
      <c r="AR278" s="91"/>
      <c r="AS278" s="91"/>
      <c r="AT278" s="91"/>
      <c r="AU278" s="91"/>
      <c r="AV278" s="91"/>
      <c r="AW278" s="91"/>
      <c r="AX278" s="91"/>
      <c r="AY278" s="91"/>
      <c r="AZ278" s="91"/>
      <c r="BA278" s="91"/>
      <c r="BB278" s="91"/>
      <c r="BC278" s="91"/>
      <c r="BD278" s="91"/>
      <c r="BE278" s="91"/>
      <c r="BF278" s="91"/>
      <c r="BG278" s="91"/>
      <c r="BH278" s="91"/>
      <c r="BI278" s="91"/>
      <c r="BJ278" s="91"/>
    </row>
    <row r="279" spans="2:62" ht="15" customHeight="1">
      <c r="B279" s="91"/>
      <c r="C279" s="91"/>
      <c r="D279" s="91"/>
      <c r="E279" s="91"/>
      <c r="F279" s="235"/>
      <c r="G279" s="235"/>
      <c r="H279" s="235"/>
      <c r="I279" s="235"/>
      <c r="J279" s="235"/>
      <c r="K279" s="235"/>
      <c r="L279" s="235"/>
      <c r="M279" s="235"/>
      <c r="N279" s="235"/>
      <c r="O279" s="235"/>
      <c r="P279" s="235"/>
      <c r="Q279" s="235"/>
      <c r="T279" s="235"/>
      <c r="U279" s="235"/>
      <c r="V279" s="235"/>
      <c r="W279" s="235"/>
      <c r="X279" s="235"/>
      <c r="Y279" s="235"/>
      <c r="Z279" s="235"/>
      <c r="AA279" s="235"/>
      <c r="AB279" s="235"/>
      <c r="AC279" s="235"/>
      <c r="AD279" s="235"/>
      <c r="AE279" s="235"/>
      <c r="AF279" s="235"/>
      <c r="AG279" s="235"/>
      <c r="AH279" s="235"/>
      <c r="AI279" s="235"/>
      <c r="AJ279" s="235"/>
      <c r="AK279" s="235"/>
      <c r="AL279" s="235"/>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row>
    <row r="280" spans="2:62" ht="15" customHeight="1">
      <c r="B280" s="91"/>
      <c r="C280" s="91"/>
      <c r="D280" s="91"/>
      <c r="E280" s="91"/>
      <c r="F280" s="235"/>
      <c r="G280" s="235"/>
      <c r="H280" s="235"/>
      <c r="I280" s="235"/>
      <c r="J280" s="235"/>
      <c r="K280" s="235"/>
      <c r="L280" s="235"/>
      <c r="M280" s="235"/>
      <c r="N280" s="235"/>
      <c r="O280" s="235"/>
      <c r="P280" s="235"/>
      <c r="Q280" s="235"/>
      <c r="R280" s="268">
        <v>1</v>
      </c>
      <c r="S280" s="328" t="s">
        <v>728</v>
      </c>
      <c r="T280" s="328"/>
      <c r="U280" s="328"/>
      <c r="V280" s="328"/>
      <c r="W280" s="328"/>
      <c r="X280" s="328"/>
      <c r="Y280" s="328"/>
      <c r="Z280" s="328"/>
      <c r="AA280" s="328"/>
      <c r="AB280" s="328"/>
      <c r="AC280" s="329"/>
      <c r="AD280" s="329"/>
      <c r="AE280" s="328"/>
      <c r="AF280" s="328"/>
      <c r="AG280" s="328"/>
      <c r="AH280" s="268">
        <v>4</v>
      </c>
      <c r="AI280" s="328" t="s">
        <v>1072</v>
      </c>
      <c r="AJ280" s="328"/>
      <c r="AK280" s="328"/>
      <c r="AL280" s="328"/>
      <c r="AM280" s="270"/>
      <c r="AN280" s="270"/>
      <c r="AO280" s="270"/>
      <c r="AP280" s="270"/>
      <c r="AQ280" s="270"/>
      <c r="AR280" s="270"/>
      <c r="AS280" s="270"/>
      <c r="AT280" s="270"/>
      <c r="AU280" s="270"/>
      <c r="AV280" s="270"/>
      <c r="AW280" s="91"/>
      <c r="AX280" s="91"/>
      <c r="AY280" s="91"/>
      <c r="AZ280" s="91"/>
      <c r="BA280" s="91"/>
      <c r="BB280" s="91"/>
      <c r="BC280" s="91"/>
      <c r="BD280" s="91"/>
      <c r="BE280" s="91"/>
      <c r="BF280" s="91"/>
      <c r="BG280" s="91"/>
      <c r="BH280" s="91"/>
      <c r="BI280" s="91"/>
      <c r="BJ280" s="91"/>
    </row>
    <row r="281" spans="2:62" ht="15" customHeight="1">
      <c r="B281" s="91"/>
      <c r="C281" s="91"/>
      <c r="D281" s="91"/>
      <c r="E281" s="91"/>
      <c r="F281" s="235"/>
      <c r="G281" s="235"/>
      <c r="H281" s="235"/>
      <c r="I281" s="235"/>
      <c r="J281" s="235"/>
      <c r="K281" s="235"/>
      <c r="L281" s="235"/>
      <c r="M281" s="235"/>
      <c r="N281" s="235"/>
      <c r="O281" s="235"/>
      <c r="P281" s="235"/>
      <c r="Q281" s="235"/>
      <c r="R281" s="268">
        <v>2</v>
      </c>
      <c r="S281" s="328" t="s">
        <v>730</v>
      </c>
      <c r="T281" s="328"/>
      <c r="U281" s="328"/>
      <c r="V281" s="328"/>
      <c r="W281" s="328"/>
      <c r="X281" s="328"/>
      <c r="Y281" s="328"/>
      <c r="Z281" s="328"/>
      <c r="AA281" s="328"/>
      <c r="AB281" s="328"/>
      <c r="AC281" s="329"/>
      <c r="AD281" s="329"/>
      <c r="AE281" s="328"/>
      <c r="AF281" s="328"/>
      <c r="AG281" s="328"/>
      <c r="AH281" s="268">
        <v>5</v>
      </c>
      <c r="AI281" s="328" t="s">
        <v>1073</v>
      </c>
      <c r="AJ281" s="328"/>
      <c r="AK281" s="328"/>
      <c r="AL281" s="328"/>
      <c r="AM281" s="270"/>
      <c r="AN281" s="270"/>
      <c r="AO281" s="270"/>
      <c r="AP281" s="270"/>
      <c r="AQ281" s="270"/>
      <c r="AR281" s="270"/>
      <c r="AS281" s="270"/>
      <c r="AT281" s="270"/>
      <c r="AU281" s="270"/>
      <c r="AV281" s="270"/>
      <c r="AW281" s="91"/>
      <c r="AX281" s="91"/>
      <c r="AY281" s="91"/>
      <c r="AZ281" s="91"/>
      <c r="BA281" s="91"/>
      <c r="BB281" s="91"/>
      <c r="BC281" s="91"/>
      <c r="BD281" s="91"/>
      <c r="BE281" s="91"/>
      <c r="BF281" s="91"/>
      <c r="BG281" s="91"/>
      <c r="BH281" s="91"/>
      <c r="BI281" s="91"/>
      <c r="BJ281" s="91"/>
    </row>
    <row r="282" spans="2:62" ht="15" customHeight="1">
      <c r="B282" s="91"/>
      <c r="C282" s="91"/>
      <c r="D282" s="91"/>
      <c r="E282" s="91"/>
      <c r="F282" s="235"/>
      <c r="G282" s="235"/>
      <c r="H282" s="235"/>
      <c r="I282" s="235"/>
      <c r="J282" s="235"/>
      <c r="K282" s="235"/>
      <c r="L282" s="235"/>
      <c r="M282" s="235"/>
      <c r="N282" s="235"/>
      <c r="O282" s="235"/>
      <c r="P282" s="235"/>
      <c r="Q282" s="235"/>
      <c r="R282" s="268">
        <v>3</v>
      </c>
      <c r="S282" s="328" t="s">
        <v>731</v>
      </c>
      <c r="T282" s="328"/>
      <c r="U282" s="328"/>
      <c r="V282" s="328"/>
      <c r="W282" s="328"/>
      <c r="X282" s="328"/>
      <c r="Y282" s="328"/>
      <c r="Z282" s="328"/>
      <c r="AA282" s="328"/>
      <c r="AB282" s="328"/>
      <c r="AC282" s="329"/>
      <c r="AD282" s="329"/>
      <c r="AE282" s="328"/>
      <c r="AF282" s="328"/>
      <c r="AG282" s="328"/>
      <c r="AH282" s="268">
        <v>6</v>
      </c>
      <c r="AI282" s="328" t="s">
        <v>1074</v>
      </c>
      <c r="AJ282" s="328"/>
      <c r="AK282" s="328"/>
      <c r="AL282" s="328"/>
      <c r="AM282" s="270"/>
      <c r="AN282" s="270"/>
      <c r="AO282" s="270"/>
      <c r="AP282" s="270"/>
      <c r="AQ282" s="270"/>
      <c r="AR282" s="270"/>
      <c r="AS282" s="270"/>
      <c r="AT282" s="270"/>
      <c r="AU282" s="270"/>
      <c r="AV282" s="270"/>
      <c r="AW282" s="91"/>
      <c r="AX282" s="91"/>
      <c r="AY282" s="91"/>
      <c r="AZ282" s="91"/>
      <c r="BA282" s="91"/>
      <c r="BB282" s="91"/>
      <c r="BC282" s="91"/>
      <c r="BD282" s="91"/>
      <c r="BE282" s="91"/>
      <c r="BF282" s="91"/>
      <c r="BG282" s="91"/>
      <c r="BH282" s="91"/>
      <c r="BI282" s="91"/>
      <c r="BJ282" s="91"/>
    </row>
    <row r="283" spans="2:62" ht="15" customHeight="1">
      <c r="B283" s="91"/>
      <c r="C283" s="91"/>
      <c r="D283" s="91"/>
      <c r="E283" s="91"/>
      <c r="F283" s="235"/>
      <c r="G283" s="235"/>
      <c r="H283" s="235"/>
      <c r="I283" s="235"/>
      <c r="J283" s="235"/>
      <c r="K283" s="235"/>
      <c r="L283" s="235"/>
      <c r="M283" s="235"/>
      <c r="N283" s="235"/>
      <c r="O283" s="235"/>
      <c r="P283" s="235"/>
      <c r="Q283" s="235"/>
      <c r="R283" s="329"/>
      <c r="S283" s="329"/>
      <c r="T283" s="328"/>
      <c r="U283" s="328"/>
      <c r="V283" s="328"/>
      <c r="W283" s="328"/>
      <c r="X283" s="328"/>
      <c r="Y283" s="328"/>
      <c r="Z283" s="328"/>
      <c r="AA283" s="328"/>
      <c r="AB283" s="328"/>
      <c r="AC283" s="328"/>
      <c r="AD283" s="328"/>
      <c r="AE283" s="328"/>
      <c r="AF283" s="328"/>
      <c r="AG283" s="328"/>
      <c r="AH283" s="328"/>
      <c r="AI283" s="328"/>
      <c r="AJ283" s="328"/>
      <c r="AK283" s="328"/>
      <c r="AL283" s="328"/>
      <c r="AM283" s="270"/>
      <c r="AN283" s="270"/>
      <c r="AO283" s="270"/>
      <c r="AP283" s="270"/>
      <c r="AQ283" s="270"/>
      <c r="AR283" s="270"/>
      <c r="AS283" s="270"/>
      <c r="AT283" s="270"/>
      <c r="AU283" s="270"/>
      <c r="AV283" s="270"/>
      <c r="AW283" s="91"/>
      <c r="AX283" s="91"/>
      <c r="AY283" s="91"/>
      <c r="AZ283" s="91"/>
      <c r="BA283" s="91"/>
      <c r="BB283" s="91"/>
      <c r="BC283" s="91"/>
      <c r="BD283" s="91"/>
      <c r="BE283" s="91"/>
      <c r="BF283" s="91"/>
      <c r="BG283" s="198"/>
      <c r="BH283" s="91"/>
      <c r="BI283" s="91"/>
      <c r="BJ283" s="91"/>
    </row>
    <row r="284" spans="2:62" ht="15" customHeight="1">
      <c r="B284" s="91"/>
      <c r="C284" s="91"/>
      <c r="D284" s="91"/>
      <c r="E284" s="91"/>
      <c r="F284" s="91"/>
      <c r="G284" s="91"/>
      <c r="H284" s="91"/>
      <c r="I284" s="91"/>
      <c r="J284" s="91"/>
      <c r="K284" s="91"/>
      <c r="L284" s="91"/>
      <c r="M284" s="91"/>
      <c r="N284" s="91"/>
      <c r="O284" s="91"/>
      <c r="P284" s="91"/>
      <c r="Q284" s="91"/>
      <c r="R284" s="270" t="s">
        <v>802</v>
      </c>
      <c r="S284" s="270" t="s">
        <v>1075</v>
      </c>
      <c r="T284" s="270"/>
      <c r="U284" s="270"/>
      <c r="V284" s="270"/>
      <c r="W284" s="270"/>
      <c r="X284" s="270"/>
      <c r="Y284" s="270"/>
      <c r="Z284" s="270"/>
      <c r="AA284" s="270"/>
      <c r="AB284" s="270"/>
      <c r="AC284" s="270"/>
      <c r="AD284" s="270"/>
      <c r="AE284" s="270"/>
      <c r="AF284" s="270"/>
      <c r="AG284" s="270"/>
      <c r="AH284" s="268" t="s">
        <v>1076</v>
      </c>
      <c r="AI284" s="270" t="s">
        <v>1077</v>
      </c>
      <c r="AJ284" s="270"/>
      <c r="AK284" s="270"/>
      <c r="AL284" s="270"/>
      <c r="AM284" s="270"/>
      <c r="AN284" s="270"/>
      <c r="AO284" s="270"/>
      <c r="AP284" s="270"/>
      <c r="AQ284" s="270"/>
      <c r="AR284" s="270"/>
      <c r="AS284" s="270"/>
      <c r="AT284" s="270"/>
      <c r="AU284" s="270"/>
      <c r="AV284" s="270"/>
      <c r="AW284" s="91"/>
      <c r="AX284" s="91"/>
      <c r="AZ284" s="91"/>
      <c r="BA284" s="91"/>
      <c r="BB284" s="91"/>
      <c r="BC284" s="91"/>
      <c r="BD284" s="91"/>
      <c r="BE284" s="91"/>
      <c r="BF284" s="91"/>
      <c r="BH284" s="91"/>
      <c r="BI284" s="91"/>
      <c r="BJ284" s="91"/>
    </row>
    <row r="285" spans="2:62" ht="15" customHeight="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row>
    <row r="286" spans="2:62" ht="15" customHeight="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row>
    <row r="287" spans="2:62" ht="22.5" customHeight="1">
      <c r="B287" s="919" t="s">
        <v>734</v>
      </c>
      <c r="C287" s="919"/>
      <c r="D287" s="919"/>
      <c r="E287" s="919"/>
      <c r="F287" s="919"/>
      <c r="G287" s="919"/>
      <c r="H287" s="919"/>
      <c r="I287" s="919"/>
      <c r="J287" s="919"/>
      <c r="K287" s="919"/>
      <c r="L287" s="919"/>
      <c r="M287" s="919"/>
      <c r="N287" s="919"/>
      <c r="O287" s="919"/>
      <c r="P287" s="919"/>
      <c r="Q287" s="919"/>
      <c r="R287" s="919"/>
      <c r="S287" s="919"/>
      <c r="T287" s="919"/>
      <c r="U287" s="919"/>
      <c r="V287" s="919"/>
      <c r="W287" s="919"/>
      <c r="X287" s="919"/>
      <c r="Y287" s="919"/>
      <c r="Z287" s="919"/>
      <c r="AA287" s="919"/>
      <c r="AB287" s="919"/>
      <c r="AC287" s="919"/>
      <c r="AD287" s="919"/>
      <c r="AE287" s="919"/>
      <c r="AF287" s="919"/>
      <c r="AG287" s="919"/>
      <c r="AH287" s="919"/>
      <c r="AI287" s="919"/>
      <c r="AJ287" s="919"/>
      <c r="AK287" s="919"/>
      <c r="AL287" s="919"/>
      <c r="AM287" s="919"/>
      <c r="AN287" s="919"/>
      <c r="AO287" s="919"/>
      <c r="AP287" s="919"/>
      <c r="AQ287" s="919"/>
      <c r="AR287" s="919"/>
      <c r="AS287" s="919"/>
      <c r="AT287" s="919"/>
      <c r="AU287" s="919"/>
      <c r="AV287" s="919"/>
      <c r="AW287" s="919"/>
      <c r="AX287" s="919"/>
      <c r="AY287" s="919"/>
      <c r="AZ287" s="919"/>
      <c r="BA287" s="919"/>
      <c r="BB287" s="919"/>
      <c r="BC287" s="919"/>
      <c r="BD287" s="919"/>
      <c r="BE287" s="919"/>
      <c r="BF287" s="919"/>
      <c r="BG287" s="919"/>
      <c r="BH287" s="919"/>
      <c r="BI287" s="91"/>
      <c r="BJ287" s="91"/>
    </row>
    <row r="288" spans="2:62" ht="15" customHeight="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row>
    <row r="289" spans="2:62" ht="15" customHeight="1">
      <c r="B289" s="91"/>
      <c r="C289" s="91"/>
      <c r="D289" s="91"/>
      <c r="E289" s="91"/>
      <c r="F289" s="91"/>
      <c r="G289" s="728" t="s">
        <v>735</v>
      </c>
      <c r="H289" s="739"/>
      <c r="I289" s="739"/>
      <c r="J289" s="739"/>
      <c r="K289" s="739"/>
      <c r="L289" s="739"/>
      <c r="M289" s="739"/>
      <c r="N289" s="739"/>
      <c r="O289" s="739"/>
      <c r="P289" s="729"/>
      <c r="Q289" s="728" t="s">
        <v>1078</v>
      </c>
      <c r="R289" s="739"/>
      <c r="S289" s="739"/>
      <c r="T289" s="739"/>
      <c r="U289" s="739"/>
      <c r="V289" s="739"/>
      <c r="W289" s="739"/>
      <c r="X289" s="739"/>
      <c r="Y289" s="739"/>
      <c r="Z289" s="739"/>
      <c r="AA289" s="739"/>
      <c r="AB289" s="739"/>
      <c r="AC289" s="739"/>
      <c r="AD289" s="739"/>
      <c r="AE289" s="739"/>
      <c r="AF289" s="739"/>
      <c r="AG289" s="739"/>
      <c r="AH289" s="739"/>
      <c r="AI289" s="739"/>
      <c r="AJ289" s="739"/>
      <c r="AK289" s="739"/>
      <c r="AL289" s="729"/>
      <c r="AM289" s="91"/>
      <c r="AN289" s="91"/>
      <c r="AO289" s="91"/>
      <c r="AP289" s="91"/>
      <c r="AQ289" s="91"/>
      <c r="AR289" s="91"/>
      <c r="AS289" s="91"/>
      <c r="AT289" s="91"/>
      <c r="AU289" s="91"/>
      <c r="AV289" s="91"/>
      <c r="AW289" s="91"/>
      <c r="AX289" s="91"/>
      <c r="AY289" s="91"/>
      <c r="AZ289" s="91"/>
      <c r="BA289" s="91"/>
      <c r="BB289" s="91"/>
      <c r="BC289" s="91"/>
      <c r="BD289" s="91"/>
      <c r="BE289" s="91"/>
      <c r="BF289" s="91"/>
      <c r="BG289" s="91"/>
      <c r="BH289" s="91"/>
      <c r="BI289" s="91"/>
      <c r="BJ289" s="91"/>
    </row>
    <row r="290" spans="2:62" ht="15" customHeight="1">
      <c r="B290" s="91"/>
      <c r="C290" s="91"/>
      <c r="D290" s="91"/>
      <c r="E290" s="91"/>
      <c r="F290" s="91"/>
      <c r="G290" s="730"/>
      <c r="H290" s="989"/>
      <c r="I290" s="989"/>
      <c r="J290" s="989"/>
      <c r="K290" s="989"/>
      <c r="L290" s="989"/>
      <c r="M290" s="989"/>
      <c r="N290" s="989"/>
      <c r="O290" s="989"/>
      <c r="P290" s="731"/>
      <c r="Q290" s="730"/>
      <c r="R290" s="989"/>
      <c r="S290" s="989"/>
      <c r="T290" s="989"/>
      <c r="U290" s="989"/>
      <c r="V290" s="989"/>
      <c r="W290" s="989"/>
      <c r="X290" s="989"/>
      <c r="Y290" s="989"/>
      <c r="Z290" s="989"/>
      <c r="AA290" s="989"/>
      <c r="AB290" s="989"/>
      <c r="AC290" s="989"/>
      <c r="AD290" s="989"/>
      <c r="AE290" s="989"/>
      <c r="AF290" s="989"/>
      <c r="AG290" s="989"/>
      <c r="AH290" s="989"/>
      <c r="AI290" s="989"/>
      <c r="AJ290" s="989"/>
      <c r="AK290" s="989"/>
      <c r="AL290" s="731"/>
      <c r="AM290" s="91"/>
      <c r="AN290" s="91"/>
      <c r="AO290" s="91"/>
      <c r="AP290" s="91"/>
      <c r="AQ290" s="91"/>
      <c r="AR290" s="91"/>
      <c r="AS290" s="91"/>
      <c r="AT290" s="91"/>
      <c r="AU290" s="91"/>
      <c r="AV290" s="91"/>
      <c r="AW290" s="91"/>
      <c r="AX290" s="91"/>
      <c r="AY290" s="91"/>
      <c r="AZ290" s="91"/>
      <c r="BA290" s="91"/>
      <c r="BB290" s="91"/>
      <c r="BC290" s="91"/>
      <c r="BD290" s="91"/>
      <c r="BE290" s="91"/>
      <c r="BF290" s="91"/>
      <c r="BG290" s="91"/>
      <c r="BH290" s="91"/>
      <c r="BI290" s="91"/>
      <c r="BJ290" s="91"/>
    </row>
    <row r="291" spans="2:62" ht="15" customHeight="1">
      <c r="B291" s="91"/>
      <c r="C291" s="91"/>
      <c r="D291" s="91"/>
      <c r="E291" s="91"/>
      <c r="F291" s="91"/>
      <c r="G291" s="277"/>
      <c r="H291" s="91"/>
      <c r="I291" s="91"/>
      <c r="J291" s="91"/>
      <c r="K291" s="91"/>
      <c r="L291" s="91"/>
      <c r="M291" s="91"/>
      <c r="N291" s="91"/>
      <c r="O291" s="91"/>
      <c r="P291" s="314"/>
      <c r="Q291" s="277"/>
      <c r="R291" s="91"/>
      <c r="S291" s="91"/>
      <c r="T291" s="91"/>
      <c r="U291" s="91"/>
      <c r="V291" s="91"/>
      <c r="W291" s="91"/>
      <c r="X291" s="91"/>
      <c r="Y291" s="91"/>
      <c r="Z291" s="91"/>
      <c r="AA291" s="91"/>
      <c r="AB291" s="91"/>
      <c r="AC291" s="91"/>
      <c r="AD291" s="91"/>
      <c r="AE291" s="91"/>
      <c r="AF291" s="91"/>
      <c r="AG291" s="91"/>
      <c r="AH291" s="91"/>
      <c r="AI291" s="91"/>
      <c r="AJ291" s="91"/>
      <c r="AK291" s="91"/>
      <c r="AL291" s="314"/>
      <c r="AM291" s="91"/>
      <c r="AN291" s="91"/>
      <c r="AO291" s="91"/>
      <c r="AP291" s="91"/>
      <c r="AQ291" s="91"/>
      <c r="AR291" s="91"/>
      <c r="AS291" s="91"/>
      <c r="AT291" s="91"/>
      <c r="AU291" s="91"/>
      <c r="AV291" s="91"/>
      <c r="AW291" s="91"/>
      <c r="AX291" s="91"/>
      <c r="AY291" s="91"/>
      <c r="AZ291" s="91"/>
      <c r="BA291" s="91"/>
      <c r="BB291" s="91"/>
      <c r="BC291" s="91"/>
      <c r="BD291" s="91"/>
      <c r="BE291" s="91"/>
      <c r="BF291" s="91"/>
      <c r="BG291" s="91"/>
      <c r="BH291" s="91"/>
      <c r="BI291" s="91"/>
      <c r="BJ291" s="91"/>
    </row>
    <row r="292" spans="2:62" ht="15" customHeight="1">
      <c r="B292" s="91"/>
      <c r="C292" s="91"/>
      <c r="D292" s="91"/>
      <c r="E292" s="91"/>
      <c r="F292" s="91"/>
      <c r="G292" s="297"/>
      <c r="H292" s="90"/>
      <c r="I292" s="90"/>
      <c r="J292" s="90"/>
      <c r="K292" s="90"/>
      <c r="L292" s="90"/>
      <c r="M292" s="90"/>
      <c r="N292" s="91"/>
      <c r="O292" s="91"/>
      <c r="P292" s="314"/>
      <c r="Q292" s="277" t="s">
        <v>1079</v>
      </c>
      <c r="R292" s="91"/>
      <c r="S292" s="91"/>
      <c r="T292" s="91"/>
      <c r="U292" s="91"/>
      <c r="V292" s="91"/>
      <c r="W292" s="91"/>
      <c r="X292" s="91"/>
      <c r="Y292" s="91"/>
      <c r="Z292" s="91"/>
      <c r="AA292" s="91"/>
      <c r="AB292" s="91"/>
      <c r="AC292" s="91"/>
      <c r="AD292" s="91"/>
      <c r="AE292" s="91"/>
      <c r="AG292" s="90"/>
      <c r="AH292" s="90"/>
      <c r="AI292" s="90"/>
      <c r="AJ292" s="90"/>
      <c r="AK292" s="90"/>
      <c r="AL292" s="245"/>
      <c r="AM292" s="91"/>
      <c r="AN292" s="91"/>
      <c r="AO292" s="91"/>
      <c r="AP292" s="91"/>
      <c r="AQ292" s="91"/>
      <c r="AR292" s="91"/>
      <c r="AS292" s="91"/>
      <c r="AT292" s="91"/>
      <c r="AU292" s="91"/>
      <c r="AV292" s="91"/>
      <c r="AW292" s="91"/>
      <c r="AX292" s="91"/>
      <c r="AY292" s="91"/>
      <c r="AZ292" s="91"/>
      <c r="BA292" s="91"/>
      <c r="BB292" s="91"/>
      <c r="BC292" s="91"/>
      <c r="BD292" s="91"/>
      <c r="BE292" s="91"/>
      <c r="BF292" s="91"/>
      <c r="BG292" s="91"/>
      <c r="BH292" s="91"/>
      <c r="BI292" s="91"/>
      <c r="BJ292" s="91"/>
    </row>
    <row r="293" spans="2:62" ht="15" customHeight="1">
      <c r="B293" s="91"/>
      <c r="C293" s="91"/>
      <c r="D293" s="91"/>
      <c r="E293" s="91"/>
      <c r="F293" s="91"/>
      <c r="G293" s="156"/>
      <c r="H293" s="90"/>
      <c r="I293" s="90"/>
      <c r="J293" s="90"/>
      <c r="K293" s="90"/>
      <c r="L293" s="90"/>
      <c r="M293" s="90"/>
      <c r="N293" s="91"/>
      <c r="O293" s="91"/>
      <c r="P293" s="314"/>
      <c r="Q293" s="277"/>
      <c r="R293" s="91"/>
      <c r="S293" s="91"/>
      <c r="T293" s="91"/>
      <c r="U293" s="91"/>
      <c r="V293" s="91"/>
      <c r="W293" s="91"/>
      <c r="X293" s="91"/>
      <c r="Y293" s="91"/>
      <c r="Z293" s="91"/>
      <c r="AA293" s="91"/>
      <c r="AB293" s="91"/>
      <c r="AC293" s="91"/>
      <c r="AD293" s="91"/>
      <c r="AE293" s="91"/>
      <c r="AF293" s="90"/>
      <c r="AG293" s="90"/>
      <c r="AH293" s="90"/>
      <c r="AI293" s="90"/>
      <c r="AJ293" s="90"/>
      <c r="AK293" s="90"/>
      <c r="AL293" s="245"/>
      <c r="AM293" s="91"/>
      <c r="AN293" s="91"/>
      <c r="AO293" s="91"/>
      <c r="AP293" s="91"/>
      <c r="AQ293" s="91"/>
      <c r="AR293" s="91"/>
      <c r="AS293" s="91"/>
      <c r="AT293" s="91"/>
      <c r="AU293" s="91"/>
      <c r="AV293" s="91"/>
      <c r="AW293" s="91"/>
      <c r="AX293" s="91"/>
      <c r="AY293" s="91"/>
      <c r="AZ293" s="91"/>
      <c r="BA293" s="91"/>
      <c r="BB293" s="91"/>
      <c r="BC293" s="91"/>
      <c r="BD293" s="91"/>
      <c r="BE293" s="91"/>
      <c r="BF293" s="91"/>
      <c r="BG293" s="91"/>
      <c r="BH293" s="91"/>
      <c r="BI293" s="91"/>
      <c r="BJ293" s="91"/>
    </row>
    <row r="294" spans="2:62" ht="15" customHeight="1">
      <c r="B294" s="91"/>
      <c r="C294" s="91"/>
      <c r="D294" s="91"/>
      <c r="E294" s="91"/>
      <c r="F294" s="91"/>
      <c r="G294" s="156"/>
      <c r="H294" s="90"/>
      <c r="I294" s="90"/>
      <c r="J294" s="90"/>
      <c r="K294" s="90"/>
      <c r="L294" s="90"/>
      <c r="M294" s="90"/>
      <c r="N294" s="91"/>
      <c r="O294" s="91"/>
      <c r="P294" s="314"/>
      <c r="Q294" s="277" t="s">
        <v>1080</v>
      </c>
      <c r="R294" s="91"/>
      <c r="S294" s="91"/>
      <c r="T294" s="91"/>
      <c r="U294" s="91"/>
      <c r="V294" s="91"/>
      <c r="W294" s="91"/>
      <c r="X294" s="91"/>
      <c r="Y294" s="91"/>
      <c r="Z294" s="91"/>
      <c r="AA294" s="91"/>
      <c r="AB294" s="91"/>
      <c r="AC294" s="91"/>
      <c r="AD294" s="91"/>
      <c r="AE294" s="91"/>
      <c r="AF294" s="90"/>
      <c r="AG294" s="90"/>
      <c r="AH294" s="90"/>
      <c r="AI294" s="90"/>
      <c r="AJ294" s="90"/>
      <c r="AK294" s="90"/>
      <c r="AL294" s="245"/>
      <c r="AM294" s="91"/>
      <c r="AN294" s="91"/>
      <c r="AO294" s="91"/>
      <c r="AP294" s="91"/>
      <c r="AQ294" s="91"/>
      <c r="AR294" s="91"/>
      <c r="AS294" s="91"/>
      <c r="AT294" s="91"/>
      <c r="AU294" s="91"/>
      <c r="AV294" s="91"/>
      <c r="AW294" s="91"/>
      <c r="AX294" s="91"/>
      <c r="AY294" s="91"/>
      <c r="AZ294" s="91"/>
      <c r="BA294" s="91"/>
      <c r="BB294" s="91"/>
      <c r="BC294" s="91"/>
      <c r="BD294" s="91"/>
      <c r="BE294" s="91"/>
      <c r="BF294" s="91"/>
      <c r="BG294" s="91"/>
      <c r="BH294" s="91"/>
      <c r="BI294" s="91"/>
      <c r="BJ294" s="91"/>
    </row>
    <row r="295" spans="2:62" ht="15" customHeight="1">
      <c r="B295" s="91"/>
      <c r="C295" s="91"/>
      <c r="D295" s="91"/>
      <c r="E295" s="91"/>
      <c r="F295" s="91"/>
      <c r="G295" s="156"/>
      <c r="H295" s="90"/>
      <c r="I295" s="90"/>
      <c r="J295" s="90"/>
      <c r="K295" s="848" t="s">
        <v>805</v>
      </c>
      <c r="L295" s="848"/>
      <c r="M295" s="90"/>
      <c r="N295" s="91"/>
      <c r="O295" s="91"/>
      <c r="P295" s="314"/>
      <c r="Q295" s="277"/>
      <c r="R295" s="91"/>
      <c r="S295" s="91"/>
      <c r="T295" s="91"/>
      <c r="U295" s="91"/>
      <c r="V295" s="91"/>
      <c r="W295" s="91"/>
      <c r="X295" s="91"/>
      <c r="Y295" s="91"/>
      <c r="Z295" s="91"/>
      <c r="AA295" s="91"/>
      <c r="AB295" s="91"/>
      <c r="AC295" s="91"/>
      <c r="AD295" s="91"/>
      <c r="AE295" s="91"/>
      <c r="AF295" s="90"/>
      <c r="AG295" s="90"/>
      <c r="AH295" s="90"/>
      <c r="AI295" s="90"/>
      <c r="AJ295" s="90"/>
      <c r="AK295" s="90"/>
      <c r="AL295" s="245"/>
      <c r="AM295" s="91"/>
      <c r="AN295" s="91"/>
      <c r="AO295" s="91"/>
      <c r="AP295" s="91"/>
      <c r="AQ295" s="91"/>
      <c r="AR295" s="91"/>
      <c r="AS295" s="91"/>
      <c r="AT295" s="91"/>
      <c r="AU295" s="91"/>
      <c r="AV295" s="91"/>
      <c r="AW295" s="91"/>
      <c r="AX295" s="91"/>
      <c r="AY295" s="91"/>
      <c r="AZ295" s="91"/>
      <c r="BA295" s="91"/>
      <c r="BB295" s="91"/>
      <c r="BC295" s="91"/>
      <c r="BD295" s="91"/>
      <c r="BE295" s="91"/>
      <c r="BF295" s="91"/>
      <c r="BG295" s="91"/>
      <c r="BH295" s="91"/>
      <c r="BI295" s="91"/>
      <c r="BJ295" s="91"/>
    </row>
    <row r="296" spans="2:62" ht="15" customHeight="1">
      <c r="B296" s="91"/>
      <c r="C296" s="91"/>
      <c r="D296" s="91"/>
      <c r="E296" s="91"/>
      <c r="F296" s="91"/>
      <c r="G296" s="156"/>
      <c r="H296" s="90"/>
      <c r="I296" s="90"/>
      <c r="J296" s="90"/>
      <c r="K296" s="848"/>
      <c r="L296" s="848"/>
      <c r="M296" s="90"/>
      <c r="N296" s="91"/>
      <c r="O296" s="91"/>
      <c r="P296" s="314"/>
      <c r="Q296" s="277" t="s">
        <v>806</v>
      </c>
      <c r="R296" s="91"/>
      <c r="S296" s="91"/>
      <c r="T296" s="91"/>
      <c r="U296" s="91"/>
      <c r="V296" s="91"/>
      <c r="W296" s="91"/>
      <c r="X296" s="91"/>
      <c r="Y296" s="91"/>
      <c r="Z296" s="91"/>
      <c r="AA296" s="91"/>
      <c r="AB296" s="91"/>
      <c r="AC296" s="91"/>
      <c r="AD296" s="91"/>
      <c r="AE296" s="91"/>
      <c r="AF296" s="90"/>
      <c r="AG296" s="90"/>
      <c r="AH296" s="90"/>
      <c r="AI296" s="90"/>
      <c r="AJ296" s="90"/>
      <c r="AK296" s="90"/>
      <c r="AL296" s="245"/>
      <c r="AM296" s="91"/>
      <c r="AN296" s="91"/>
      <c r="AO296" s="91"/>
      <c r="AP296" s="91"/>
      <c r="AQ296" s="91"/>
      <c r="AR296" s="91"/>
      <c r="AS296" s="91"/>
      <c r="AT296" s="91"/>
      <c r="AU296" s="91"/>
      <c r="AV296" s="91"/>
      <c r="AW296" s="91"/>
      <c r="AX296" s="91"/>
      <c r="AY296" s="91"/>
      <c r="AZ296" s="91"/>
      <c r="BA296" s="91"/>
      <c r="BB296" s="91"/>
      <c r="BC296" s="91"/>
      <c r="BD296" s="91"/>
      <c r="BE296" s="91"/>
      <c r="BF296" s="91"/>
      <c r="BG296" s="91"/>
      <c r="BH296" s="91"/>
      <c r="BI296" s="91"/>
      <c r="BJ296" s="91"/>
    </row>
    <row r="297" spans="2:62" ht="15" customHeight="1">
      <c r="B297" s="91"/>
      <c r="C297" s="91"/>
      <c r="D297" s="91"/>
      <c r="E297" s="91"/>
      <c r="F297" s="91"/>
      <c r="G297" s="156"/>
      <c r="H297" s="90"/>
      <c r="I297" s="90"/>
      <c r="J297" s="90"/>
      <c r="K297" s="90"/>
      <c r="L297" s="90"/>
      <c r="M297" s="90"/>
      <c r="N297" s="91"/>
      <c r="O297" s="91"/>
      <c r="P297" s="314"/>
      <c r="Q297" s="277"/>
      <c r="R297" s="91"/>
      <c r="S297" s="91"/>
      <c r="T297" s="91"/>
      <c r="U297" s="91"/>
      <c r="V297" s="91"/>
      <c r="W297" s="91"/>
      <c r="X297" s="91"/>
      <c r="Y297" s="91"/>
      <c r="Z297" s="91"/>
      <c r="AA297" s="91"/>
      <c r="AB297" s="91"/>
      <c r="AC297" s="91"/>
      <c r="AD297" s="91"/>
      <c r="AE297" s="91"/>
      <c r="AF297" s="90"/>
      <c r="AG297" s="90"/>
      <c r="AH297" s="90"/>
      <c r="AI297" s="90"/>
      <c r="AJ297" s="90"/>
      <c r="AK297" s="90"/>
      <c r="AL297" s="245"/>
      <c r="AM297" s="91"/>
      <c r="AN297" s="91"/>
      <c r="AO297" s="91"/>
      <c r="AP297" s="91"/>
      <c r="AQ297" s="91"/>
      <c r="AR297" s="91"/>
      <c r="AS297" s="91"/>
      <c r="AT297" s="91"/>
      <c r="AU297" s="91"/>
      <c r="AV297" s="91"/>
      <c r="AW297" s="91"/>
      <c r="AX297" s="91"/>
      <c r="AY297" s="91"/>
      <c r="AZ297" s="91"/>
      <c r="BA297" s="91"/>
      <c r="BB297" s="91"/>
      <c r="BC297" s="91"/>
      <c r="BD297" s="91"/>
      <c r="BE297" s="91"/>
      <c r="BF297" s="91"/>
      <c r="BG297" s="91"/>
      <c r="BH297" s="91"/>
      <c r="BI297" s="91"/>
      <c r="BJ297" s="91"/>
    </row>
    <row r="298" spans="2:62" ht="15" customHeight="1">
      <c r="B298" s="91"/>
      <c r="C298" s="91"/>
      <c r="D298" s="91"/>
      <c r="E298" s="91"/>
      <c r="F298" s="91"/>
      <c r="G298" s="156"/>
      <c r="H298" s="90"/>
      <c r="I298" s="90"/>
      <c r="J298" s="90"/>
      <c r="K298" s="90"/>
      <c r="L298" s="90"/>
      <c r="M298" s="90"/>
      <c r="N298" s="91"/>
      <c r="O298" s="91"/>
      <c r="P298" s="314"/>
      <c r="Q298" s="277" t="s">
        <v>807</v>
      </c>
      <c r="R298" s="91"/>
      <c r="S298" s="91"/>
      <c r="T298" s="91"/>
      <c r="U298" s="91"/>
      <c r="V298" s="91"/>
      <c r="W298" s="91"/>
      <c r="X298" s="91"/>
      <c r="Y298" s="91"/>
      <c r="Z298" s="91"/>
      <c r="AA298" s="91"/>
      <c r="AB298" s="91"/>
      <c r="AC298" s="91"/>
      <c r="AD298" s="91"/>
      <c r="AE298" s="91"/>
      <c r="AF298" s="90"/>
      <c r="AG298" s="90"/>
      <c r="AH298" s="90"/>
      <c r="AI298" s="90"/>
      <c r="AJ298" s="90"/>
      <c r="AK298" s="90"/>
      <c r="AL298" s="245"/>
      <c r="AM298" s="91"/>
      <c r="AN298" s="91"/>
      <c r="AO298" s="91"/>
      <c r="AP298" s="91"/>
      <c r="AQ298" s="91"/>
      <c r="AR298" s="91"/>
      <c r="AS298" s="91"/>
      <c r="AT298" s="91"/>
      <c r="AU298" s="91"/>
      <c r="AV298" s="91"/>
      <c r="AW298" s="91"/>
      <c r="AX298" s="91"/>
      <c r="AY298" s="91"/>
      <c r="AZ298" s="91"/>
      <c r="BA298" s="91"/>
      <c r="BB298" s="91"/>
      <c r="BC298" s="91"/>
      <c r="BD298" s="91"/>
      <c r="BE298" s="91"/>
      <c r="BF298" s="91"/>
      <c r="BG298" s="91"/>
      <c r="BH298" s="91"/>
      <c r="BI298" s="91"/>
      <c r="BJ298" s="91"/>
    </row>
    <row r="299" spans="2:62" ht="15" customHeight="1">
      <c r="B299" s="91"/>
      <c r="C299" s="91"/>
      <c r="D299" s="91"/>
      <c r="E299" s="91"/>
      <c r="F299" s="91"/>
      <c r="G299" s="156"/>
      <c r="H299" s="90"/>
      <c r="I299" s="90"/>
      <c r="J299" s="90"/>
      <c r="K299" s="90"/>
      <c r="L299" s="90"/>
      <c r="M299" s="90"/>
      <c r="N299" s="91"/>
      <c r="O299" s="91"/>
      <c r="P299" s="314"/>
      <c r="Q299" s="277"/>
      <c r="R299" s="91"/>
      <c r="S299" s="91"/>
      <c r="T299" s="91"/>
      <c r="U299" s="91"/>
      <c r="V299" s="91"/>
      <c r="W299" s="91"/>
      <c r="X299" s="91"/>
      <c r="Y299" s="91"/>
      <c r="Z299" s="91"/>
      <c r="AA299" s="91"/>
      <c r="AB299" s="91"/>
      <c r="AC299" s="91"/>
      <c r="AD299" s="91"/>
      <c r="AE299" s="91"/>
      <c r="AF299" s="90"/>
      <c r="AG299" s="90"/>
      <c r="AH299" s="90"/>
      <c r="AI299" s="90"/>
      <c r="AJ299" s="90"/>
      <c r="AK299" s="90"/>
      <c r="AL299" s="245"/>
      <c r="AM299" s="91"/>
      <c r="AN299" s="91"/>
      <c r="AO299" s="91"/>
      <c r="AP299" s="91"/>
      <c r="AQ299" s="91"/>
      <c r="AR299" s="91"/>
      <c r="AS299" s="91"/>
      <c r="AT299" s="91"/>
      <c r="AU299" s="91"/>
      <c r="AV299" s="91"/>
      <c r="AW299" s="91"/>
      <c r="AX299" s="91"/>
      <c r="AY299" s="91"/>
      <c r="AZ299" s="91"/>
      <c r="BA299" s="91"/>
      <c r="BB299" s="91"/>
      <c r="BC299" s="91"/>
      <c r="BD299" s="91"/>
      <c r="BE299" s="91"/>
      <c r="BF299" s="91"/>
      <c r="BG299" s="91"/>
      <c r="BH299" s="91"/>
      <c r="BI299" s="91"/>
      <c r="BJ299" s="91"/>
    </row>
    <row r="300" spans="2:62" ht="15" customHeight="1">
      <c r="B300" s="91"/>
      <c r="C300" s="91"/>
      <c r="D300" s="91"/>
      <c r="E300" s="91"/>
      <c r="F300" s="91"/>
      <c r="G300" s="156"/>
      <c r="H300" s="90"/>
      <c r="I300" s="90"/>
      <c r="J300" s="90"/>
      <c r="K300" s="90"/>
      <c r="L300" s="90"/>
      <c r="M300" s="90"/>
      <c r="N300" s="91"/>
      <c r="O300" s="91"/>
      <c r="P300" s="314"/>
      <c r="Q300" s="277" t="s">
        <v>808</v>
      </c>
      <c r="R300" s="91"/>
      <c r="S300" s="91"/>
      <c r="T300" s="91"/>
      <c r="U300" s="91"/>
      <c r="V300" s="91"/>
      <c r="W300" s="91"/>
      <c r="X300" s="91"/>
      <c r="Y300" s="91"/>
      <c r="Z300" s="91"/>
      <c r="AA300" s="91"/>
      <c r="AB300" s="91"/>
      <c r="AC300" s="91"/>
      <c r="AD300" s="91"/>
      <c r="AE300" s="91"/>
      <c r="AF300" s="90"/>
      <c r="AG300" s="90"/>
      <c r="AH300" s="90"/>
      <c r="AI300" s="90"/>
      <c r="AJ300" s="90"/>
      <c r="AK300" s="90"/>
      <c r="AL300" s="245"/>
      <c r="AM300" s="91"/>
      <c r="AN300" s="91"/>
      <c r="AO300" s="91"/>
      <c r="AP300" s="91"/>
      <c r="AQ300" s="91"/>
      <c r="AR300" s="91"/>
      <c r="AS300" s="91"/>
      <c r="AT300" s="91"/>
      <c r="AU300" s="91"/>
      <c r="AV300" s="91"/>
      <c r="AW300" s="91"/>
      <c r="AX300" s="91"/>
      <c r="AY300" s="91"/>
      <c r="AZ300" s="91"/>
      <c r="BA300" s="91"/>
      <c r="BB300" s="91"/>
      <c r="BC300" s="91"/>
      <c r="BD300" s="91"/>
      <c r="BE300" s="91"/>
      <c r="BF300" s="91"/>
      <c r="BG300" s="91"/>
      <c r="BH300" s="91"/>
      <c r="BI300" s="91"/>
      <c r="BJ300" s="91"/>
    </row>
    <row r="301" spans="2:62" ht="15" customHeight="1">
      <c r="B301" s="91"/>
      <c r="C301" s="91"/>
      <c r="D301" s="91"/>
      <c r="E301" s="91"/>
      <c r="F301" s="91"/>
      <c r="G301" s="159"/>
      <c r="H301" s="160"/>
      <c r="I301" s="160"/>
      <c r="J301" s="160"/>
      <c r="K301" s="160"/>
      <c r="L301" s="160"/>
      <c r="M301" s="160"/>
      <c r="N301" s="316"/>
      <c r="O301" s="316"/>
      <c r="P301" s="330"/>
      <c r="Q301" s="331"/>
      <c r="R301" s="316"/>
      <c r="S301" s="316"/>
      <c r="T301" s="316"/>
      <c r="U301" s="316"/>
      <c r="V301" s="316"/>
      <c r="W301" s="316"/>
      <c r="X301" s="316"/>
      <c r="Y301" s="316"/>
      <c r="Z301" s="316"/>
      <c r="AA301" s="316"/>
      <c r="AB301" s="316"/>
      <c r="AC301" s="316"/>
      <c r="AD301" s="316"/>
      <c r="AE301" s="316"/>
      <c r="AF301" s="160"/>
      <c r="AG301" s="160"/>
      <c r="AH301" s="160"/>
      <c r="AI301" s="160"/>
      <c r="AJ301" s="160"/>
      <c r="AK301" s="160"/>
      <c r="AL301" s="242"/>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c r="BI301" s="91"/>
      <c r="BJ301" s="91"/>
    </row>
    <row r="302" spans="2:62" ht="15" customHeight="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91"/>
      <c r="AN302" s="91"/>
      <c r="AO302" s="91"/>
      <c r="AP302" s="91"/>
      <c r="AQ302" s="91"/>
      <c r="AR302" s="91"/>
      <c r="AS302" s="91"/>
      <c r="AT302" s="91"/>
      <c r="AU302" s="91"/>
      <c r="AV302" s="91"/>
      <c r="AW302" s="91"/>
      <c r="AX302" s="91"/>
      <c r="AY302" s="91"/>
      <c r="AZ302" s="91"/>
      <c r="BA302" s="91"/>
      <c r="BB302" s="91"/>
      <c r="BC302" s="91"/>
      <c r="BD302" s="91"/>
      <c r="BE302" s="91"/>
      <c r="BF302" s="91"/>
      <c r="BG302" s="91"/>
      <c r="BH302" s="91"/>
      <c r="BI302" s="91"/>
      <c r="BJ302" s="91"/>
    </row>
    <row r="303" spans="2:62" ht="15" customHeight="1">
      <c r="B303" s="91"/>
      <c r="C303" s="91"/>
      <c r="D303" s="91"/>
      <c r="E303" s="91"/>
      <c r="F303" s="91"/>
      <c r="G303" s="332" t="s">
        <v>1081</v>
      </c>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91"/>
      <c r="AU303" s="91"/>
      <c r="AV303" s="91"/>
      <c r="AW303" s="91"/>
      <c r="AX303" s="91"/>
      <c r="AY303" s="91"/>
      <c r="AZ303" s="91"/>
      <c r="BA303" s="91"/>
      <c r="BB303" s="91"/>
      <c r="BC303" s="91"/>
      <c r="BD303" s="91"/>
      <c r="BE303" s="91"/>
      <c r="BF303" s="91"/>
      <c r="BG303" s="91"/>
      <c r="BH303" s="91"/>
      <c r="BI303" s="91"/>
      <c r="BJ303" s="91"/>
    </row>
    <row r="304" spans="2:62" ht="15" customHeight="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91"/>
      <c r="AN304" s="91"/>
      <c r="AO304" s="91"/>
      <c r="AP304" s="91"/>
      <c r="AQ304" s="91"/>
      <c r="AR304" s="91"/>
      <c r="AS304" s="91"/>
      <c r="AT304" s="91"/>
      <c r="AU304" s="91"/>
      <c r="AV304" s="91"/>
      <c r="AW304" s="91"/>
      <c r="AX304" s="91"/>
      <c r="AY304" s="91"/>
      <c r="AZ304" s="91"/>
      <c r="BA304" s="91"/>
      <c r="BB304" s="91"/>
      <c r="BC304" s="91"/>
      <c r="BD304" s="91"/>
      <c r="BE304" s="91"/>
      <c r="BF304" s="91"/>
      <c r="BG304" s="91"/>
      <c r="BH304" s="91"/>
      <c r="BI304" s="91"/>
      <c r="BJ304" s="91"/>
    </row>
    <row r="305" spans="2:62" ht="15" customHeight="1">
      <c r="B305" s="91"/>
      <c r="C305" s="91"/>
      <c r="D305" s="91"/>
      <c r="E305" s="91"/>
      <c r="F305" s="91"/>
      <c r="G305" s="1218" t="str">
        <f>IF(ISBLANK('02入力票（その２）'!$G$168),"年　　　月　　　日",'02入力票（その２）'!$G$168)</f>
        <v>年　　　月　　　日</v>
      </c>
      <c r="H305" s="1218"/>
      <c r="I305" s="1218"/>
      <c r="J305" s="1218"/>
      <c r="K305" s="1218"/>
      <c r="L305" s="1218"/>
      <c r="M305" s="1218"/>
      <c r="N305" s="1218"/>
      <c r="O305" s="1218"/>
      <c r="P305" s="1218"/>
      <c r="Q305" s="1218"/>
      <c r="R305" s="1218"/>
      <c r="S305" s="327"/>
      <c r="T305" s="91"/>
      <c r="U305" s="91"/>
      <c r="V305" s="91"/>
      <c r="W305" s="91"/>
      <c r="X305" s="91"/>
      <c r="Y305" s="91"/>
      <c r="Z305" s="91"/>
      <c r="AA305" s="91"/>
      <c r="AB305" s="91"/>
      <c r="AC305" s="91"/>
      <c r="AD305" s="91"/>
      <c r="AE305" s="91"/>
      <c r="AF305" s="91"/>
      <c r="AG305" s="91"/>
      <c r="AH305" s="91"/>
      <c r="AI305" s="91"/>
      <c r="AJ305" s="91"/>
      <c r="AK305" s="91"/>
      <c r="AL305" s="91"/>
      <c r="AM305" s="91"/>
      <c r="AN305" s="91"/>
      <c r="AO305" s="91"/>
      <c r="AP305" s="91"/>
      <c r="AQ305" s="91"/>
      <c r="AR305" s="91"/>
      <c r="AS305" s="91"/>
      <c r="AT305" s="91"/>
      <c r="AU305" s="91"/>
      <c r="AV305" s="91"/>
      <c r="AW305" s="91"/>
      <c r="AX305" s="91"/>
      <c r="AY305" s="91"/>
      <c r="AZ305" s="91"/>
      <c r="BA305" s="91"/>
      <c r="BB305" s="91"/>
      <c r="BC305" s="91"/>
      <c r="BD305" s="91"/>
      <c r="BE305" s="91"/>
      <c r="BF305" s="91"/>
      <c r="BG305" s="91"/>
      <c r="BH305" s="91"/>
      <c r="BI305" s="91"/>
      <c r="BJ305" s="91"/>
    </row>
    <row r="306" spans="2:62" ht="15" customHeight="1">
      <c r="B306" s="91"/>
      <c r="C306" s="91"/>
      <c r="D306" s="91"/>
      <c r="E306" s="91"/>
      <c r="F306" s="91"/>
      <c r="AB306" s="91"/>
      <c r="AC306" s="91"/>
      <c r="AD306" s="91"/>
      <c r="AE306" s="91"/>
      <c r="AF306" s="91"/>
      <c r="AG306" s="91"/>
      <c r="AH306" s="91"/>
      <c r="AI306" s="91"/>
      <c r="AJ306" s="91"/>
      <c r="AK306" s="91"/>
      <c r="AL306" s="91"/>
      <c r="AM306" s="91"/>
      <c r="AN306" s="91"/>
      <c r="AO306" s="91"/>
      <c r="AP306" s="91"/>
      <c r="AQ306" s="91"/>
      <c r="AR306" s="91"/>
      <c r="AS306" s="91"/>
      <c r="AT306" s="91"/>
      <c r="AU306" s="91"/>
      <c r="AV306" s="91"/>
      <c r="AW306" s="91"/>
      <c r="AX306" s="91"/>
      <c r="AY306" s="91"/>
      <c r="AZ306" s="91"/>
      <c r="BA306" s="91"/>
      <c r="BB306" s="91"/>
      <c r="BC306" s="91"/>
      <c r="BD306" s="91"/>
      <c r="BE306" s="91"/>
      <c r="BF306" s="91"/>
      <c r="BG306" s="91"/>
      <c r="BH306" s="91"/>
      <c r="BI306" s="91"/>
      <c r="BJ306" s="91"/>
    </row>
    <row r="307" spans="2:62" ht="15" customHeight="1">
      <c r="B307" s="91"/>
      <c r="C307" s="91"/>
      <c r="D307" s="91"/>
      <c r="E307" s="91"/>
      <c r="F307" s="91"/>
      <c r="G307" s="934" t="s">
        <v>2452</v>
      </c>
      <c r="H307" s="934"/>
      <c r="I307" s="934"/>
      <c r="J307" s="934"/>
      <c r="K307" s="934"/>
      <c r="L307" s="934"/>
      <c r="M307" s="934"/>
      <c r="N307" s="934"/>
      <c r="O307" s="934"/>
      <c r="P307" s="934"/>
      <c r="Q307" s="934"/>
      <c r="R307" s="934"/>
      <c r="S307" s="934"/>
      <c r="T307" s="934"/>
      <c r="U307" s="934"/>
      <c r="V307" s="934"/>
      <c r="W307" s="934"/>
      <c r="X307" s="934"/>
      <c r="Y307" s="934"/>
      <c r="Z307" s="934"/>
      <c r="AA307" s="934"/>
      <c r="AB307" s="626" t="s">
        <v>642</v>
      </c>
      <c r="AC307" s="626"/>
      <c r="AD307" s="626"/>
      <c r="AE307" s="91"/>
      <c r="AF307" s="91"/>
      <c r="AG307" s="91"/>
      <c r="AH307" s="91"/>
      <c r="AI307" s="91"/>
      <c r="AJ307" s="91"/>
      <c r="AK307" s="91"/>
      <c r="AL307" s="91"/>
      <c r="AM307" s="91"/>
      <c r="AN307" s="91"/>
      <c r="AO307" s="91"/>
      <c r="AP307" s="91"/>
      <c r="AQ307" s="91"/>
      <c r="AR307" s="91"/>
      <c r="AS307" s="91"/>
      <c r="AT307" s="91"/>
      <c r="AU307" s="91"/>
      <c r="AV307" s="91"/>
      <c r="AW307" s="91"/>
      <c r="AX307" s="91"/>
      <c r="AY307" s="91"/>
      <c r="AZ307" s="91"/>
      <c r="BA307" s="91"/>
      <c r="BB307" s="91"/>
      <c r="BC307" s="91"/>
      <c r="BD307" s="91"/>
      <c r="BE307" s="91"/>
      <c r="BF307" s="91"/>
      <c r="BG307" s="91"/>
      <c r="BH307" s="91"/>
      <c r="BI307" s="91"/>
      <c r="BJ307" s="91"/>
    </row>
    <row r="308" spans="2:62" ht="15" customHeight="1">
      <c r="B308" s="91"/>
      <c r="C308" s="91"/>
      <c r="D308" s="91"/>
      <c r="E308" s="91"/>
      <c r="F308" s="91"/>
      <c r="G308" s="934"/>
      <c r="H308" s="934"/>
      <c r="I308" s="934"/>
      <c r="J308" s="934"/>
      <c r="K308" s="934"/>
      <c r="L308" s="934"/>
      <c r="M308" s="934"/>
      <c r="N308" s="934"/>
      <c r="O308" s="934"/>
      <c r="P308" s="934"/>
      <c r="Q308" s="934"/>
      <c r="R308" s="934"/>
      <c r="S308" s="934"/>
      <c r="T308" s="934"/>
      <c r="U308" s="934"/>
      <c r="V308" s="934"/>
      <c r="W308" s="934"/>
      <c r="X308" s="934"/>
      <c r="Y308" s="934"/>
      <c r="Z308" s="934"/>
      <c r="AA308" s="934"/>
      <c r="AB308" s="626"/>
      <c r="AC308" s="626"/>
      <c r="AD308" s="626"/>
      <c r="AE308" s="91"/>
      <c r="AF308" s="91"/>
      <c r="AG308" s="91"/>
      <c r="AH308" s="91"/>
      <c r="AI308" s="91"/>
      <c r="AJ308" s="91"/>
      <c r="AK308" s="91"/>
      <c r="AL308" s="91"/>
      <c r="AM308" s="91"/>
      <c r="AN308" s="91"/>
      <c r="AO308" s="91"/>
      <c r="AP308" s="91"/>
      <c r="AQ308" s="91"/>
      <c r="AR308" s="91"/>
      <c r="AS308" s="91"/>
      <c r="AT308" s="91"/>
      <c r="AU308" s="91"/>
      <c r="AV308" s="91"/>
      <c r="AW308" s="91"/>
      <c r="AX308" s="91"/>
      <c r="AY308" s="91"/>
      <c r="AZ308" s="91"/>
      <c r="BA308" s="91"/>
      <c r="BB308" s="91"/>
      <c r="BC308" s="91"/>
      <c r="BD308" s="91"/>
      <c r="BE308" s="91"/>
      <c r="BF308" s="91"/>
      <c r="BG308" s="91"/>
      <c r="BH308" s="91"/>
      <c r="BI308" s="91"/>
      <c r="BJ308" s="91"/>
    </row>
    <row r="309" spans="2:62" ht="15" customHeight="1">
      <c r="B309" s="91"/>
      <c r="C309" s="91"/>
      <c r="D309" s="91"/>
      <c r="E309" s="91"/>
      <c r="F309" s="91"/>
      <c r="G309" s="934"/>
      <c r="H309" s="934"/>
      <c r="I309" s="934"/>
      <c r="J309" s="934"/>
      <c r="K309" s="934"/>
      <c r="L309" s="934"/>
      <c r="M309" s="934"/>
      <c r="N309" s="934"/>
      <c r="O309" s="934"/>
      <c r="P309" s="934"/>
      <c r="Q309" s="934"/>
      <c r="R309" s="934"/>
      <c r="S309" s="934"/>
      <c r="T309" s="934"/>
      <c r="U309" s="934"/>
      <c r="V309" s="934"/>
      <c r="W309" s="934"/>
      <c r="X309" s="934"/>
      <c r="Y309" s="934"/>
      <c r="Z309" s="934"/>
      <c r="AA309" s="934"/>
      <c r="AB309" s="626"/>
      <c r="AC309" s="626"/>
      <c r="AD309" s="626"/>
      <c r="AE309" s="91"/>
      <c r="AF309" s="91"/>
      <c r="AG309" s="91"/>
      <c r="AH309" s="91"/>
      <c r="AI309" s="91"/>
      <c r="AJ309" s="91"/>
      <c r="AK309" s="91"/>
      <c r="AL309" s="91"/>
      <c r="AM309" s="91"/>
      <c r="AN309" s="91"/>
      <c r="AO309" s="91"/>
      <c r="AP309" s="91"/>
      <c r="AQ309" s="91"/>
      <c r="AR309" s="91"/>
      <c r="AS309" s="91"/>
      <c r="AT309" s="91"/>
      <c r="AU309" s="91"/>
      <c r="AV309" s="91"/>
      <c r="AW309" s="91"/>
      <c r="AX309" s="91"/>
      <c r="AY309" s="91"/>
      <c r="AZ309" s="91"/>
      <c r="BA309" s="91"/>
      <c r="BB309" s="91"/>
      <c r="BC309" s="91"/>
      <c r="BD309" s="91"/>
      <c r="BE309" s="91"/>
      <c r="BF309" s="91"/>
      <c r="BG309" s="91"/>
      <c r="BH309" s="91"/>
      <c r="BI309" s="91"/>
      <c r="BJ309" s="91"/>
    </row>
    <row r="310" spans="2:62" ht="15" customHeight="1">
      <c r="B310" s="91"/>
      <c r="C310" s="91"/>
      <c r="D310" s="91"/>
      <c r="E310" s="91"/>
      <c r="F310" s="91"/>
      <c r="G310" s="934"/>
      <c r="H310" s="934"/>
      <c r="I310" s="934"/>
      <c r="J310" s="934"/>
      <c r="K310" s="934"/>
      <c r="L310" s="934"/>
      <c r="M310" s="934"/>
      <c r="N310" s="934"/>
      <c r="O310" s="934"/>
      <c r="P310" s="934"/>
      <c r="Q310" s="934"/>
      <c r="R310" s="934"/>
      <c r="S310" s="934"/>
      <c r="T310" s="934"/>
      <c r="U310" s="934"/>
      <c r="V310" s="934"/>
      <c r="W310" s="934"/>
      <c r="X310" s="934"/>
      <c r="Y310" s="934"/>
      <c r="Z310" s="934"/>
      <c r="AA310" s="934"/>
      <c r="AB310" s="626"/>
      <c r="AC310" s="626"/>
      <c r="AD310" s="626"/>
      <c r="AE310" s="91"/>
      <c r="AF310" s="91"/>
      <c r="AG310" s="91"/>
      <c r="AH310" s="91"/>
      <c r="AI310" s="91"/>
      <c r="AJ310" s="91"/>
      <c r="AK310" s="91"/>
      <c r="AL310" s="91"/>
      <c r="AM310" s="91"/>
      <c r="AN310" s="91"/>
      <c r="AO310" s="91"/>
      <c r="AP310" s="91"/>
      <c r="AQ310" s="91"/>
      <c r="AR310" s="91"/>
      <c r="AS310" s="91"/>
      <c r="AT310" s="91"/>
      <c r="AU310" s="91"/>
      <c r="AV310" s="91"/>
      <c r="AW310" s="91"/>
      <c r="AX310" s="91"/>
      <c r="AY310" s="91"/>
      <c r="AZ310" s="91"/>
      <c r="BA310" s="91"/>
      <c r="BB310" s="91"/>
      <c r="BC310" s="91"/>
      <c r="BD310" s="91"/>
      <c r="BE310" s="91"/>
      <c r="BF310" s="91"/>
      <c r="BG310" s="91"/>
      <c r="BH310" s="91"/>
      <c r="BI310" s="91"/>
      <c r="BJ310" s="91"/>
    </row>
    <row r="311" spans="2:62" ht="15" customHeight="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c r="BJ311" s="91"/>
    </row>
    <row r="312" spans="2:62" ht="15" customHeight="1">
      <c r="B312" s="91"/>
      <c r="C312" s="91"/>
      <c r="D312" s="91"/>
      <c r="E312" s="91"/>
      <c r="F312" s="208"/>
      <c r="G312" s="91"/>
      <c r="H312" s="91"/>
      <c r="I312" s="201"/>
      <c r="J312" s="832" t="s">
        <v>44</v>
      </c>
      <c r="K312" s="832"/>
      <c r="L312" s="832"/>
      <c r="M312" s="832"/>
      <c r="N312" s="832"/>
      <c r="O312" s="90"/>
      <c r="P312" s="90"/>
      <c r="Q312" s="90" t="str">
        <f>CONCATENATE(P124,"　",AQ124)</f>
        <v>※　選択してください。　</v>
      </c>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Q312" s="91"/>
      <c r="AR312" s="91"/>
      <c r="AS312" s="91"/>
      <c r="AT312" s="91"/>
      <c r="AU312" s="91"/>
      <c r="AV312" s="91"/>
      <c r="AW312" s="91"/>
      <c r="AX312" s="91"/>
      <c r="AY312" s="91"/>
      <c r="AZ312" s="91"/>
      <c r="BA312" s="91"/>
      <c r="BB312" s="91"/>
      <c r="BC312" s="91"/>
      <c r="BD312" s="91"/>
      <c r="BE312" s="91"/>
      <c r="BF312" s="91"/>
      <c r="BG312" s="91"/>
      <c r="BH312" s="91"/>
      <c r="BI312" s="91"/>
      <c r="BJ312" s="91"/>
    </row>
    <row r="313" spans="2:62" ht="15" customHeight="1">
      <c r="B313" s="91"/>
      <c r="C313" s="91"/>
      <c r="D313" s="91"/>
      <c r="E313" s="91"/>
      <c r="F313" s="208"/>
      <c r="G313" s="91"/>
      <c r="H313" s="91"/>
      <c r="I313" s="91"/>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Q313" s="91"/>
      <c r="AR313" s="91"/>
      <c r="AS313" s="91"/>
      <c r="AT313" s="91"/>
      <c r="AU313" s="91"/>
      <c r="AV313" s="91"/>
      <c r="AW313" s="91"/>
      <c r="AX313" s="91"/>
      <c r="AY313" s="91"/>
      <c r="AZ313" s="91"/>
      <c r="BA313" s="91"/>
      <c r="BB313" s="91"/>
      <c r="BC313" s="91"/>
      <c r="BD313" s="91"/>
      <c r="BE313" s="91"/>
      <c r="BF313" s="91"/>
      <c r="BG313" s="91"/>
      <c r="BH313" s="91"/>
      <c r="BI313" s="91"/>
      <c r="BJ313" s="91"/>
    </row>
    <row r="314" spans="2:62" ht="15" customHeight="1">
      <c r="B314" s="91"/>
      <c r="C314" s="91"/>
      <c r="D314" s="91"/>
      <c r="E314" s="91"/>
      <c r="F314" s="208"/>
      <c r="G314" s="91"/>
      <c r="H314" s="91"/>
      <c r="I314" s="91"/>
      <c r="J314" s="832" t="s">
        <v>578</v>
      </c>
      <c r="K314" s="832"/>
      <c r="L314" s="832"/>
      <c r="M314" s="832"/>
      <c r="N314" s="832"/>
      <c r="O314" s="90"/>
      <c r="P314" s="90"/>
      <c r="Q314" s="90" t="str">
        <f>P127</f>
        <v/>
      </c>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Q314" s="91"/>
      <c r="AR314" s="91"/>
      <c r="AS314" s="91"/>
      <c r="AT314" s="91"/>
      <c r="AU314" s="91"/>
      <c r="AV314" s="91"/>
      <c r="AW314" s="91"/>
      <c r="AX314" s="91"/>
      <c r="AY314" s="91"/>
      <c r="AZ314" s="91"/>
      <c r="BA314" s="91"/>
      <c r="BB314" s="91"/>
      <c r="BC314" s="91"/>
      <c r="BD314" s="91"/>
      <c r="BE314" s="91"/>
      <c r="BF314" s="91"/>
      <c r="BG314" s="91"/>
      <c r="BH314" s="91"/>
      <c r="BI314" s="91"/>
      <c r="BJ314" s="91"/>
    </row>
    <row r="315" spans="2:62" ht="15" customHeight="1">
      <c r="B315" s="91"/>
      <c r="C315" s="91"/>
      <c r="D315" s="91"/>
      <c r="E315" s="91"/>
      <c r="F315" s="208"/>
      <c r="G315" s="91"/>
      <c r="H315" s="91"/>
      <c r="I315" s="91"/>
      <c r="J315" s="90"/>
      <c r="K315" s="90"/>
      <c r="L315" s="90"/>
      <c r="M315" s="90"/>
      <c r="N315" s="90"/>
      <c r="O315" s="90"/>
      <c r="P315" s="90"/>
      <c r="Q315" s="90" t="str">
        <f>P130</f>
        <v/>
      </c>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Q315" s="91"/>
      <c r="AR315" s="91"/>
      <c r="AS315" s="91"/>
      <c r="AT315" s="91"/>
      <c r="AU315" s="91"/>
      <c r="AV315" s="91"/>
      <c r="AW315" s="91"/>
      <c r="AX315" s="91"/>
      <c r="AY315" s="91"/>
      <c r="AZ315" s="91"/>
      <c r="BA315" s="91"/>
      <c r="BB315" s="91"/>
      <c r="BC315" s="91"/>
      <c r="BD315" s="91"/>
      <c r="BE315" s="91"/>
      <c r="BF315" s="91"/>
      <c r="BG315" s="91"/>
      <c r="BH315" s="91"/>
      <c r="BI315" s="91"/>
      <c r="BJ315" s="91"/>
    </row>
    <row r="316" spans="2:62" ht="15" customHeight="1">
      <c r="B316" s="91"/>
      <c r="C316" s="91"/>
      <c r="D316" s="91"/>
      <c r="E316" s="91"/>
      <c r="F316" s="208"/>
      <c r="G316" s="91"/>
      <c r="H316" s="255"/>
      <c r="I316" s="255"/>
      <c r="J316" s="832" t="s">
        <v>739</v>
      </c>
      <c r="K316" s="832"/>
      <c r="L316" s="832"/>
      <c r="M316" s="832"/>
      <c r="N316" s="832"/>
      <c r="O316" s="90"/>
      <c r="P316" s="90"/>
      <c r="Q316" s="90" t="str">
        <f>AC130</f>
        <v/>
      </c>
      <c r="R316" s="90"/>
      <c r="S316" s="90"/>
      <c r="T316" s="90"/>
      <c r="U316" s="90"/>
      <c r="V316" s="90"/>
      <c r="W316" s="90"/>
      <c r="X316" s="90"/>
      <c r="Y316" s="90"/>
      <c r="Z316" s="90"/>
      <c r="AA316" s="90"/>
      <c r="AB316" s="90"/>
      <c r="AC316" s="90"/>
      <c r="AD316" s="90"/>
      <c r="AE316" s="227" t="s">
        <v>740</v>
      </c>
      <c r="AF316" s="90"/>
      <c r="AG316" s="90"/>
      <c r="AI316" s="90"/>
      <c r="AJ316" s="90"/>
      <c r="AK316" s="90"/>
      <c r="AL316" s="90"/>
      <c r="AM316" s="90"/>
      <c r="AQ316" s="91"/>
      <c r="AR316" s="91"/>
      <c r="AS316" s="91"/>
      <c r="AT316" s="91"/>
      <c r="AU316" s="91"/>
      <c r="AV316" s="91"/>
      <c r="AW316" s="91"/>
      <c r="AX316" s="91"/>
      <c r="AY316" s="91"/>
      <c r="AZ316" s="91"/>
      <c r="BA316" s="91"/>
      <c r="BB316" s="91"/>
      <c r="BC316" s="91"/>
      <c r="BD316" s="91"/>
      <c r="BE316" s="91"/>
      <c r="BF316" s="91"/>
      <c r="BG316" s="91"/>
      <c r="BH316" s="91"/>
      <c r="BI316" s="91"/>
      <c r="BJ316" s="91"/>
    </row>
    <row r="317" spans="2:62" ht="15" customHeight="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row>
    <row r="318" spans="2:62" ht="15" customHeight="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row>
    <row r="319" spans="2:62" ht="15" customHeight="1">
      <c r="B319" s="91"/>
      <c r="C319" s="91"/>
      <c r="D319" s="235"/>
      <c r="E319" s="235"/>
      <c r="F319" s="235"/>
      <c r="G319" s="2" t="s">
        <v>741</v>
      </c>
      <c r="H319" s="235"/>
      <c r="I319" s="235"/>
      <c r="J319" s="235"/>
      <c r="K319" s="235"/>
      <c r="L319" s="235"/>
      <c r="M319" s="235"/>
      <c r="N319" s="235"/>
      <c r="O319" s="235"/>
      <c r="P319" s="235"/>
      <c r="Q319" s="235"/>
      <c r="R319" s="235"/>
      <c r="S319" s="235"/>
      <c r="T319" s="235"/>
      <c r="U319" s="235"/>
      <c r="V319" s="235"/>
      <c r="W319" s="235"/>
      <c r="X319" s="235"/>
      <c r="Y319" s="235"/>
      <c r="Z319" s="235"/>
      <c r="AA319" s="235"/>
      <c r="AB319" s="235"/>
      <c r="AC319" s="235"/>
      <c r="AD319" s="235"/>
      <c r="AE319" s="235"/>
      <c r="AF319" s="235"/>
      <c r="AG319" s="235"/>
      <c r="AH319" s="235"/>
      <c r="AI319" s="235"/>
      <c r="AJ319" s="235"/>
      <c r="AK319" s="235"/>
      <c r="AL319" s="235"/>
      <c r="AM319" s="235"/>
      <c r="AN319" s="235"/>
      <c r="AO319" s="235"/>
      <c r="AP319" s="235"/>
      <c r="AQ319" s="235"/>
      <c r="AR319" s="235"/>
      <c r="AS319" s="235"/>
      <c r="AT319" s="235"/>
      <c r="AU319" s="91"/>
      <c r="AV319" s="91"/>
      <c r="AW319" s="91"/>
      <c r="AX319" s="91"/>
      <c r="AY319" s="91"/>
      <c r="AZ319" s="91"/>
      <c r="BA319" s="91"/>
      <c r="BB319" s="91"/>
      <c r="BC319" s="91"/>
      <c r="BD319" s="91"/>
      <c r="BE319" s="91"/>
      <c r="BF319" s="91"/>
      <c r="BG319" s="91"/>
      <c r="BH319" s="91"/>
      <c r="BI319" s="91"/>
      <c r="BJ319" s="91"/>
    </row>
    <row r="320" spans="2:62" ht="15" customHeight="1">
      <c r="B320" s="91"/>
      <c r="C320" s="91"/>
      <c r="D320" s="235"/>
      <c r="E320" s="235"/>
      <c r="F320" s="235"/>
      <c r="G320" s="270" t="s">
        <v>742</v>
      </c>
      <c r="H320" s="235"/>
      <c r="I320" s="235"/>
      <c r="J320" s="235"/>
      <c r="K320" s="235"/>
      <c r="L320" s="235"/>
      <c r="M320" s="235"/>
      <c r="N320" s="235"/>
      <c r="O320" s="235"/>
      <c r="P320" s="235"/>
      <c r="Q320" s="235"/>
      <c r="R320" s="235"/>
      <c r="S320" s="235"/>
      <c r="T320" s="235"/>
      <c r="U320" s="235"/>
      <c r="V320" s="235"/>
      <c r="W320" s="235"/>
      <c r="X320" s="235"/>
      <c r="Y320" s="235"/>
      <c r="Z320" s="235"/>
      <c r="AA320" s="235"/>
      <c r="AB320" s="235"/>
      <c r="AC320" s="235"/>
      <c r="AD320" s="235"/>
      <c r="AE320" s="235"/>
      <c r="AF320" s="235"/>
      <c r="AG320" s="235"/>
      <c r="AH320" s="235"/>
      <c r="AI320" s="235"/>
      <c r="AJ320" s="235"/>
      <c r="AK320" s="235"/>
      <c r="AL320" s="235"/>
      <c r="AM320" s="235"/>
      <c r="AN320" s="235"/>
      <c r="AO320" s="235"/>
      <c r="AP320" s="235"/>
      <c r="AQ320" s="235"/>
      <c r="AR320" s="235"/>
      <c r="AS320" s="235"/>
      <c r="AT320" s="235"/>
      <c r="AU320" s="91"/>
      <c r="AV320" s="91"/>
      <c r="AW320" s="91"/>
      <c r="AX320" s="91"/>
      <c r="AY320" s="91"/>
      <c r="AZ320" s="91"/>
      <c r="BA320" s="91"/>
      <c r="BB320" s="91"/>
      <c r="BC320" s="91"/>
      <c r="BD320" s="91"/>
      <c r="BE320" s="91"/>
      <c r="BF320" s="198"/>
      <c r="BG320" s="91"/>
      <c r="BH320" s="91"/>
      <c r="BI320" s="91"/>
      <c r="BJ320" s="91"/>
    </row>
    <row r="321" spans="2:62" ht="15" customHeight="1">
      <c r="B321" s="91"/>
      <c r="C321" s="91"/>
      <c r="D321" s="91"/>
      <c r="E321" s="91"/>
      <c r="F321" s="91"/>
      <c r="G321" s="270" t="s">
        <v>743</v>
      </c>
      <c r="H321" s="270"/>
      <c r="I321" s="270"/>
      <c r="J321" s="270"/>
      <c r="K321" s="270"/>
      <c r="L321" s="270"/>
      <c r="M321" s="270"/>
      <c r="N321" s="270"/>
      <c r="O321" s="270"/>
      <c r="P321" s="270"/>
      <c r="Q321" s="270"/>
      <c r="R321" s="270"/>
      <c r="S321" s="270"/>
      <c r="T321" s="270"/>
      <c r="U321" s="270"/>
      <c r="V321" s="270"/>
      <c r="W321" s="270"/>
      <c r="X321" s="270"/>
      <c r="Y321" s="270"/>
      <c r="Z321" s="270"/>
      <c r="AA321" s="270"/>
      <c r="AB321" s="270"/>
      <c r="AC321" s="270"/>
      <c r="AD321" s="270"/>
      <c r="AE321" s="91"/>
      <c r="AF321" s="91"/>
      <c r="AG321" s="91"/>
      <c r="AH321" s="91"/>
      <c r="AI321" s="91"/>
      <c r="AJ321" s="91"/>
      <c r="AK321" s="91"/>
      <c r="AL321" s="91"/>
      <c r="AM321" s="91"/>
      <c r="AN321" s="91"/>
      <c r="AO321" s="91"/>
      <c r="AP321" s="91"/>
      <c r="AQ321" s="91"/>
      <c r="AR321" s="91"/>
      <c r="AS321" s="91"/>
      <c r="AT321" s="91"/>
      <c r="AU321" s="91"/>
      <c r="AV321" s="91"/>
      <c r="AW321" s="91"/>
      <c r="AX321" s="91"/>
      <c r="AZ321" s="91"/>
      <c r="BA321" s="91"/>
      <c r="BB321" s="91"/>
      <c r="BC321" s="91"/>
      <c r="BD321" s="91"/>
      <c r="BE321" s="91"/>
      <c r="BF321" s="91"/>
      <c r="BH321" s="91"/>
      <c r="BI321" s="91"/>
      <c r="BJ321" s="91"/>
    </row>
    <row r="322" spans="2:62" ht="15" customHeight="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91"/>
      <c r="AW322" s="91"/>
      <c r="AX322" s="91"/>
      <c r="AY322" s="91"/>
      <c r="AZ322" s="91"/>
      <c r="BA322" s="91"/>
      <c r="BB322" s="91"/>
      <c r="BC322" s="91"/>
      <c r="BD322" s="91"/>
      <c r="BE322" s="91"/>
      <c r="BF322" s="91"/>
      <c r="BG322" s="91"/>
      <c r="BH322" s="91"/>
      <c r="BI322" s="91"/>
      <c r="BJ322" s="91"/>
    </row>
    <row r="323" spans="2:62" ht="15" customHeight="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c r="BJ323" s="91"/>
    </row>
    <row r="324" spans="2:62" ht="15" customHeight="1">
      <c r="B324" s="91"/>
      <c r="C324" s="91"/>
      <c r="D324" s="91"/>
      <c r="E324" s="227"/>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c r="AV324" s="90"/>
      <c r="AW324" s="90"/>
      <c r="AX324" s="90"/>
      <c r="AY324" s="90"/>
      <c r="AZ324" s="90"/>
      <c r="BA324" s="90"/>
      <c r="BB324" s="90"/>
      <c r="BC324" s="90"/>
      <c r="BD324" s="90"/>
      <c r="BE324" s="91"/>
      <c r="BF324" s="91"/>
      <c r="BG324" s="91"/>
      <c r="BH324" s="91"/>
      <c r="BI324" s="91"/>
      <c r="BJ324" s="91"/>
    </row>
    <row r="325" spans="2:62" ht="15" customHeight="1">
      <c r="B325" s="91"/>
      <c r="C325" s="91"/>
      <c r="D325" s="91"/>
      <c r="E325" s="227"/>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c r="AP325" s="90"/>
      <c r="AQ325" s="90"/>
      <c r="AR325" s="90"/>
      <c r="AS325" s="90"/>
      <c r="AT325" s="90"/>
      <c r="AU325" s="90"/>
      <c r="AV325" s="90"/>
      <c r="AW325" s="90"/>
      <c r="AX325" s="90"/>
      <c r="AY325" s="90"/>
      <c r="AZ325" s="90"/>
      <c r="BA325" s="90"/>
      <c r="BB325" s="90"/>
      <c r="BC325" s="90"/>
      <c r="BD325" s="90"/>
      <c r="BE325" s="91"/>
      <c r="BF325" s="91"/>
      <c r="BG325" s="91"/>
      <c r="BH325" s="91"/>
      <c r="BI325" s="91"/>
      <c r="BJ325" s="91"/>
    </row>
    <row r="326" spans="2:62" ht="15" customHeight="1">
      <c r="B326" s="91"/>
      <c r="C326" s="91"/>
      <c r="D326" s="91"/>
      <c r="E326" s="227"/>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c r="AP326" s="90"/>
      <c r="AQ326" s="90"/>
      <c r="AR326" s="90"/>
      <c r="AS326" s="90"/>
      <c r="AT326" s="90"/>
      <c r="AU326" s="90"/>
      <c r="AV326" s="90"/>
      <c r="AW326" s="90"/>
      <c r="AX326" s="90"/>
      <c r="AY326" s="90"/>
      <c r="AZ326" s="90"/>
      <c r="BA326" s="90"/>
      <c r="BB326" s="90"/>
      <c r="BC326" s="90"/>
      <c r="BD326" s="90"/>
      <c r="BE326" s="91"/>
      <c r="BF326" s="91"/>
      <c r="BG326" s="91"/>
      <c r="BH326" s="91"/>
      <c r="BI326" s="91"/>
      <c r="BJ326" s="91"/>
    </row>
    <row r="327" spans="2:62" ht="19.5" customHeight="1">
      <c r="B327" s="91"/>
      <c r="C327" s="91"/>
      <c r="D327" s="91"/>
      <c r="E327" s="227"/>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c r="AP327" s="90"/>
      <c r="AQ327" s="90"/>
      <c r="AR327" s="90"/>
      <c r="AS327" s="90"/>
      <c r="AT327" s="90"/>
      <c r="AU327" s="90"/>
      <c r="AV327" s="90"/>
      <c r="AW327" s="90"/>
      <c r="AX327" s="90"/>
      <c r="AY327" s="90"/>
      <c r="AZ327" s="90"/>
      <c r="BA327" s="90"/>
      <c r="BB327" s="90"/>
      <c r="BC327" s="90"/>
      <c r="BD327" s="90"/>
      <c r="BE327" s="91"/>
      <c r="BF327" s="91"/>
      <c r="BG327" s="91"/>
      <c r="BH327" s="91"/>
      <c r="BI327" s="91"/>
      <c r="BJ327" s="91"/>
    </row>
    <row r="328" spans="2:62" ht="25.5" customHeight="1">
      <c r="B328" s="919" t="s">
        <v>2138</v>
      </c>
      <c r="C328" s="919"/>
      <c r="D328" s="919"/>
      <c r="E328" s="919"/>
      <c r="F328" s="919"/>
      <c r="G328" s="919"/>
      <c r="H328" s="919"/>
      <c r="I328" s="919"/>
      <c r="J328" s="919"/>
      <c r="K328" s="919"/>
      <c r="L328" s="919"/>
      <c r="M328" s="919"/>
      <c r="N328" s="919"/>
      <c r="O328" s="919"/>
      <c r="P328" s="919"/>
      <c r="Q328" s="919"/>
      <c r="R328" s="919"/>
      <c r="S328" s="919"/>
      <c r="T328" s="919"/>
      <c r="U328" s="919"/>
      <c r="V328" s="919"/>
      <c r="W328" s="919"/>
      <c r="X328" s="919"/>
      <c r="Y328" s="919"/>
      <c r="Z328" s="919"/>
      <c r="AA328" s="919"/>
      <c r="AB328" s="919"/>
      <c r="AC328" s="919"/>
      <c r="AD328" s="919"/>
      <c r="AE328" s="919"/>
      <c r="AF328" s="919"/>
      <c r="AG328" s="919"/>
      <c r="AH328" s="919"/>
      <c r="AI328" s="919"/>
      <c r="AJ328" s="919"/>
      <c r="AK328" s="919"/>
      <c r="AL328" s="919"/>
      <c r="AM328" s="919"/>
      <c r="AN328" s="919"/>
      <c r="AO328" s="919"/>
      <c r="AP328" s="919"/>
      <c r="AQ328" s="919"/>
      <c r="AR328" s="919"/>
      <c r="AS328" s="919"/>
      <c r="AT328" s="919"/>
      <c r="AU328" s="919"/>
      <c r="AV328" s="919"/>
      <c r="AW328" s="919"/>
      <c r="AX328" s="919"/>
      <c r="AY328" s="919"/>
      <c r="AZ328" s="919"/>
      <c r="BA328" s="919"/>
      <c r="BB328" s="919"/>
      <c r="BC328" s="919"/>
      <c r="BD328" s="919"/>
      <c r="BE328" s="919"/>
      <c r="BF328" s="919"/>
      <c r="BG328" s="919"/>
      <c r="BH328" s="919"/>
      <c r="BI328" s="91"/>
      <c r="BJ328" s="91"/>
    </row>
    <row r="329" spans="2:62" ht="14.25" customHeight="1">
      <c r="B329" s="433"/>
      <c r="C329" s="433"/>
      <c r="D329" s="433"/>
      <c r="E329" s="433"/>
      <c r="F329" s="433"/>
      <c r="G329" s="433"/>
      <c r="H329" s="433"/>
      <c r="I329" s="433"/>
      <c r="J329" s="433"/>
      <c r="K329" s="433"/>
      <c r="L329" s="433"/>
      <c r="M329" s="433"/>
      <c r="N329" s="433"/>
      <c r="O329" s="433"/>
      <c r="P329" s="433"/>
      <c r="Q329" s="433"/>
      <c r="R329" s="433"/>
      <c r="S329" s="433"/>
      <c r="T329" s="433"/>
      <c r="U329" s="433"/>
      <c r="V329" s="433"/>
      <c r="W329" s="433"/>
      <c r="X329" s="433"/>
      <c r="Y329" s="433"/>
      <c r="Z329" s="433"/>
      <c r="AA329" s="433"/>
      <c r="AB329" s="433"/>
      <c r="AC329" s="433"/>
      <c r="AD329" s="433"/>
      <c r="AE329" s="433"/>
      <c r="AF329" s="433"/>
      <c r="AG329" s="433"/>
      <c r="AH329" s="433"/>
      <c r="AI329" s="433"/>
      <c r="AJ329" s="433"/>
      <c r="AK329" s="433"/>
      <c r="AL329" s="433"/>
      <c r="AM329" s="433"/>
      <c r="AN329" s="433"/>
      <c r="AO329" s="433"/>
      <c r="AP329" s="433"/>
      <c r="AQ329" s="433"/>
      <c r="AR329" s="433"/>
      <c r="AS329" s="433"/>
      <c r="AT329" s="433"/>
      <c r="AU329" s="433"/>
      <c r="AV329" s="433"/>
      <c r="AW329" s="433"/>
      <c r="AX329" s="433"/>
      <c r="AY329" s="433"/>
      <c r="AZ329" s="433"/>
      <c r="BA329" s="433"/>
      <c r="BB329" s="433"/>
      <c r="BC329" s="433"/>
      <c r="BD329" s="433"/>
      <c r="BE329" s="433"/>
      <c r="BF329" s="433"/>
      <c r="BG329" s="433"/>
      <c r="BH329" s="433"/>
      <c r="BI329" s="91"/>
      <c r="BJ329" s="91"/>
    </row>
    <row r="330" spans="2:62" ht="14.25" customHeight="1">
      <c r="B330" s="433"/>
      <c r="C330" s="433"/>
      <c r="D330" s="433"/>
      <c r="E330" s="433"/>
      <c r="F330" s="433"/>
      <c r="G330" s="433"/>
      <c r="H330" s="433"/>
      <c r="I330" s="433"/>
      <c r="J330" s="433"/>
      <c r="K330" s="433"/>
      <c r="L330" s="433"/>
      <c r="M330" s="433"/>
      <c r="N330" s="433"/>
      <c r="O330" s="433"/>
      <c r="P330" s="433"/>
      <c r="Q330" s="433"/>
      <c r="R330" s="433"/>
      <c r="S330" s="433"/>
      <c r="T330" s="433"/>
      <c r="U330" s="433"/>
      <c r="V330" s="433"/>
      <c r="W330" s="433"/>
      <c r="X330" s="433"/>
      <c r="Y330" s="433"/>
      <c r="Z330" s="433"/>
      <c r="AA330" s="433"/>
      <c r="AB330" s="433"/>
      <c r="AC330" s="433"/>
      <c r="AD330" s="433"/>
      <c r="AE330" s="433"/>
      <c r="AF330" s="433"/>
      <c r="AG330" s="433"/>
      <c r="AH330" s="433"/>
      <c r="AI330" s="433"/>
      <c r="AJ330" s="433"/>
      <c r="AK330" s="433"/>
      <c r="AL330" s="433"/>
      <c r="AM330" s="433"/>
      <c r="AN330" s="433"/>
      <c r="AO330" s="433"/>
      <c r="AP330" s="433"/>
      <c r="AQ330" s="433"/>
      <c r="AR330" s="433"/>
      <c r="AS330" s="433"/>
      <c r="AT330" s="433"/>
      <c r="AU330" s="433"/>
      <c r="AV330" s="433"/>
      <c r="AW330" s="433"/>
      <c r="AX330" s="433"/>
      <c r="AY330" s="433"/>
      <c r="AZ330" s="433"/>
      <c r="BA330" s="433"/>
      <c r="BB330" s="433"/>
      <c r="BC330" s="433"/>
      <c r="BD330" s="433"/>
      <c r="BE330" s="433"/>
      <c r="BF330" s="433"/>
      <c r="BG330" s="433"/>
      <c r="BH330" s="433"/>
      <c r="BI330" s="91"/>
      <c r="BJ330" s="91"/>
    </row>
    <row r="331" spans="2:62" ht="20.100000000000001" customHeight="1">
      <c r="B331" s="445"/>
      <c r="C331" s="446" t="s">
        <v>2384</v>
      </c>
      <c r="D331" s="446"/>
      <c r="E331" s="446"/>
      <c r="F331" s="446"/>
      <c r="G331" s="446"/>
      <c r="H331" s="446"/>
      <c r="I331" s="446"/>
      <c r="J331" s="446"/>
      <c r="K331" s="446"/>
      <c r="L331" s="446"/>
      <c r="M331" s="445"/>
      <c r="N331" s="445"/>
      <c r="O331" s="445"/>
      <c r="P331" s="445"/>
      <c r="Q331" s="445"/>
      <c r="R331" s="445"/>
    </row>
    <row r="332" spans="2:62" ht="20.100000000000001" customHeight="1">
      <c r="B332" s="445"/>
      <c r="C332" s="446" t="s">
        <v>2136</v>
      </c>
      <c r="D332" s="446"/>
      <c r="E332" s="446"/>
      <c r="F332" s="446"/>
      <c r="G332" s="446"/>
      <c r="H332" s="446"/>
      <c r="I332" s="446"/>
      <c r="J332" s="446"/>
      <c r="K332" s="446"/>
      <c r="L332" s="446"/>
      <c r="M332" s="445"/>
      <c r="N332" s="445"/>
      <c r="O332" s="445"/>
      <c r="P332" s="445"/>
      <c r="Q332" s="445"/>
      <c r="R332" s="445"/>
    </row>
    <row r="333" spans="2:62">
      <c r="B333" s="91"/>
      <c r="C333" s="270"/>
      <c r="D333" s="270"/>
      <c r="E333" s="270"/>
      <c r="F333" s="270"/>
      <c r="G333" s="270"/>
      <c r="H333" s="270"/>
      <c r="I333" s="270"/>
      <c r="J333" s="270"/>
      <c r="K333" s="270"/>
      <c r="L333" s="838"/>
      <c r="M333" s="838"/>
      <c r="N333" s="838"/>
      <c r="O333" s="91"/>
      <c r="P333" s="91"/>
      <c r="Q333" s="91"/>
      <c r="R333" s="91"/>
    </row>
    <row r="334" spans="2:62">
      <c r="B334" s="91"/>
      <c r="C334" s="838"/>
      <c r="D334" s="838"/>
      <c r="E334" s="838"/>
      <c r="F334" s="91"/>
      <c r="G334" s="327"/>
      <c r="H334" s="327"/>
      <c r="I334" s="327"/>
      <c r="J334" s="327"/>
      <c r="K334" s="327"/>
      <c r="L334" s="327"/>
      <c r="M334" s="327"/>
      <c r="N334" s="327"/>
      <c r="O334" s="327"/>
      <c r="P334" s="327"/>
      <c r="Q334" s="327"/>
      <c r="R334" s="327"/>
      <c r="AS334" s="1218"/>
      <c r="AT334" s="1218"/>
      <c r="AU334" s="1218"/>
      <c r="AV334" s="1218"/>
      <c r="AW334" s="1218"/>
      <c r="AX334" s="1218"/>
      <c r="AY334" s="1218"/>
      <c r="AZ334" s="1218"/>
      <c r="BA334" s="1218"/>
      <c r="BB334" s="1218"/>
      <c r="BC334" s="1218"/>
      <c r="BD334" s="1218"/>
    </row>
    <row r="335" spans="2:62" ht="18.95" customHeight="1">
      <c r="B335" s="91"/>
      <c r="C335" s="91"/>
      <c r="D335" s="91"/>
      <c r="E335" s="91"/>
      <c r="F335" s="91"/>
      <c r="G335" s="1218" t="str">
        <f>IF(ISBLANK('02入力票（その２）'!$G$168),"年　　　月　　　日",'02入力票（その２）'!$G$168)</f>
        <v>年　　　月　　　日</v>
      </c>
      <c r="H335" s="1218"/>
      <c r="I335" s="1218"/>
      <c r="J335" s="1218"/>
      <c r="K335" s="1218"/>
      <c r="L335" s="1218"/>
      <c r="M335" s="1218"/>
      <c r="N335" s="1218"/>
      <c r="O335" s="1218"/>
      <c r="P335" s="1218"/>
      <c r="Q335" s="1218"/>
      <c r="R335" s="1218"/>
      <c r="S335" s="327"/>
      <c r="T335" s="91"/>
      <c r="U335" s="91"/>
      <c r="V335" s="91"/>
      <c r="W335" s="91"/>
      <c r="X335" s="91"/>
      <c r="Y335" s="91"/>
      <c r="Z335" s="91"/>
      <c r="AA335" s="91"/>
      <c r="AB335" s="91"/>
      <c r="AC335" s="91"/>
      <c r="AD335" s="91"/>
      <c r="AE335" s="91"/>
      <c r="AF335" s="91"/>
      <c r="AG335" s="91"/>
      <c r="AH335" s="91"/>
      <c r="AI335" s="91"/>
      <c r="AJ335" s="91"/>
      <c r="AK335" s="91"/>
      <c r="AL335" s="91"/>
      <c r="AM335" s="91"/>
      <c r="AN335" s="91"/>
      <c r="AO335" s="91"/>
      <c r="AP335" s="91"/>
      <c r="AQ335" s="91"/>
      <c r="AR335" s="91"/>
      <c r="AS335" s="91"/>
      <c r="AT335" s="91"/>
      <c r="AU335" s="91"/>
      <c r="AV335" s="91"/>
      <c r="AW335" s="91"/>
      <c r="AX335" s="91"/>
      <c r="AY335" s="91"/>
      <c r="AZ335" s="91"/>
      <c r="BA335" s="91"/>
      <c r="BB335" s="91"/>
      <c r="BC335" s="91"/>
      <c r="BD335" s="91"/>
      <c r="BE335" s="91"/>
      <c r="BF335" s="91"/>
      <c r="BG335" s="91"/>
      <c r="BH335" s="91"/>
      <c r="BI335" s="91"/>
      <c r="BJ335" s="91"/>
    </row>
    <row r="336" spans="2:62" ht="18.95" customHeight="1">
      <c r="B336" s="91"/>
      <c r="C336" s="91"/>
      <c r="D336" s="91"/>
      <c r="E336" s="91"/>
      <c r="F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c r="AW336" s="91"/>
      <c r="AX336" s="91"/>
      <c r="AY336" s="91"/>
      <c r="AZ336" s="91"/>
      <c r="BA336" s="91"/>
      <c r="BB336" s="91"/>
      <c r="BC336" s="91"/>
      <c r="BD336" s="91"/>
      <c r="BE336" s="91"/>
      <c r="BF336" s="91"/>
      <c r="BG336" s="91"/>
      <c r="BH336" s="91"/>
      <c r="BI336" s="91"/>
      <c r="BJ336" s="91"/>
    </row>
    <row r="337" spans="2:62" ht="32.25" customHeight="1">
      <c r="B337" s="91"/>
      <c r="C337" s="91"/>
      <c r="D337" s="91"/>
      <c r="E337" s="91"/>
      <c r="F337" s="91"/>
      <c r="G337" s="934" t="s">
        <v>2452</v>
      </c>
      <c r="H337" s="934"/>
      <c r="I337" s="934"/>
      <c r="J337" s="934"/>
      <c r="K337" s="934"/>
      <c r="L337" s="934"/>
      <c r="M337" s="934"/>
      <c r="N337" s="934"/>
      <c r="O337" s="934"/>
      <c r="P337" s="934"/>
      <c r="Q337" s="934"/>
      <c r="R337" s="934"/>
      <c r="S337" s="934"/>
      <c r="T337" s="934"/>
      <c r="U337" s="934"/>
      <c r="V337" s="934"/>
      <c r="W337" s="934"/>
      <c r="X337" s="934"/>
      <c r="Y337" s="934"/>
      <c r="Z337" s="934"/>
      <c r="AA337" s="934"/>
      <c r="AB337" s="626" t="s">
        <v>642</v>
      </c>
      <c r="AC337" s="626"/>
      <c r="AD337" s="626"/>
      <c r="AE337" s="91"/>
      <c r="AF337" s="91"/>
      <c r="AG337" s="91"/>
      <c r="AH337" s="91"/>
      <c r="AI337" s="91"/>
      <c r="AJ337" s="91"/>
      <c r="AK337" s="91"/>
      <c r="AL337" s="91"/>
      <c r="AM337" s="91"/>
      <c r="AN337" s="91"/>
      <c r="AO337" s="91"/>
      <c r="AP337" s="91"/>
      <c r="AQ337" s="91"/>
      <c r="AR337" s="91"/>
      <c r="AS337" s="91"/>
      <c r="AT337" s="91"/>
      <c r="AU337" s="91"/>
      <c r="AV337" s="91"/>
      <c r="AW337" s="91"/>
      <c r="AX337" s="91"/>
      <c r="AY337" s="91"/>
      <c r="AZ337" s="91"/>
      <c r="BA337" s="91"/>
      <c r="BB337" s="91"/>
      <c r="BC337" s="91"/>
      <c r="BD337" s="91"/>
      <c r="BE337" s="91"/>
      <c r="BF337" s="91"/>
      <c r="BG337" s="91"/>
      <c r="BH337" s="91"/>
      <c r="BI337" s="91"/>
      <c r="BJ337" s="91"/>
    </row>
    <row r="338" spans="2:62" ht="32.25" customHeight="1">
      <c r="B338" s="91"/>
      <c r="C338" s="91"/>
      <c r="D338" s="91"/>
      <c r="E338" s="91"/>
      <c r="F338" s="91"/>
      <c r="G338" s="934"/>
      <c r="H338" s="934"/>
      <c r="I338" s="934"/>
      <c r="J338" s="934"/>
      <c r="K338" s="934"/>
      <c r="L338" s="934"/>
      <c r="M338" s="934"/>
      <c r="N338" s="934"/>
      <c r="O338" s="934"/>
      <c r="P338" s="934"/>
      <c r="Q338" s="934"/>
      <c r="R338" s="934"/>
      <c r="S338" s="934"/>
      <c r="T338" s="934"/>
      <c r="U338" s="934"/>
      <c r="V338" s="934"/>
      <c r="W338" s="934"/>
      <c r="X338" s="934"/>
      <c r="Y338" s="934"/>
      <c r="Z338" s="934"/>
      <c r="AA338" s="934"/>
      <c r="AB338" s="626"/>
      <c r="AC338" s="626"/>
      <c r="AD338" s="626"/>
      <c r="AE338" s="91"/>
      <c r="AF338" s="91"/>
      <c r="AG338" s="91"/>
      <c r="AH338" s="91"/>
      <c r="AI338" s="91"/>
      <c r="AJ338" s="91"/>
      <c r="AK338" s="91"/>
      <c r="AL338" s="91"/>
      <c r="AM338" s="91"/>
      <c r="AN338" s="91"/>
      <c r="AO338" s="91"/>
      <c r="AP338" s="91"/>
      <c r="AQ338" s="91"/>
      <c r="AR338" s="91"/>
      <c r="AS338" s="91"/>
      <c r="AT338" s="91"/>
      <c r="AU338" s="91"/>
      <c r="AV338" s="91"/>
      <c r="AW338" s="91"/>
      <c r="AX338" s="91"/>
      <c r="AY338" s="91"/>
      <c r="AZ338" s="91"/>
      <c r="BA338" s="91"/>
      <c r="BB338" s="91"/>
      <c r="BC338" s="91"/>
      <c r="BD338" s="91"/>
      <c r="BE338" s="91"/>
      <c r="BF338" s="91"/>
      <c r="BG338" s="91"/>
      <c r="BH338" s="91"/>
      <c r="BI338" s="91"/>
      <c r="BJ338" s="91"/>
    </row>
    <row r="339" spans="2:62" ht="18.95" customHeight="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91"/>
      <c r="AN339" s="91"/>
      <c r="AO339" s="91"/>
      <c r="AP339" s="91"/>
      <c r="AQ339" s="91"/>
      <c r="AR339" s="91"/>
      <c r="AS339" s="91"/>
      <c r="AT339" s="91"/>
      <c r="AU339" s="91"/>
      <c r="AV339" s="91"/>
      <c r="AW339" s="91"/>
      <c r="AX339" s="91"/>
      <c r="AY339" s="91"/>
      <c r="AZ339" s="91"/>
      <c r="BA339" s="91"/>
      <c r="BB339" s="91"/>
      <c r="BC339" s="91"/>
      <c r="BD339" s="91"/>
      <c r="BE339" s="91"/>
      <c r="BF339" s="91"/>
      <c r="BG339" s="91"/>
      <c r="BH339" s="91"/>
      <c r="BI339" s="91"/>
      <c r="BJ339" s="91"/>
    </row>
    <row r="340" spans="2:62" ht="18.95" customHeight="1">
      <c r="B340" s="91"/>
      <c r="C340" s="91"/>
      <c r="D340" s="91"/>
      <c r="E340" s="91"/>
      <c r="F340" s="208"/>
      <c r="G340" s="91"/>
      <c r="H340" s="91"/>
      <c r="I340" s="201"/>
      <c r="J340" s="832" t="s">
        <v>44</v>
      </c>
      <c r="K340" s="832"/>
      <c r="L340" s="832"/>
      <c r="M340" s="832"/>
      <c r="N340" s="832"/>
      <c r="O340" s="90"/>
      <c r="P340" s="90"/>
      <c r="Q340" s="90" t="str">
        <f>CONCATENATE(P124,"　",AQ124)</f>
        <v>※　選択してください。　</v>
      </c>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Q340" s="91"/>
      <c r="AR340" s="91"/>
      <c r="AS340" s="91"/>
      <c r="AT340" s="91"/>
      <c r="AU340" s="91"/>
      <c r="AV340" s="91"/>
      <c r="AW340" s="91"/>
      <c r="AX340" s="91"/>
      <c r="AY340" s="91"/>
      <c r="AZ340" s="91"/>
      <c r="BA340" s="91"/>
      <c r="BB340" s="91"/>
      <c r="BC340" s="91"/>
      <c r="BD340" s="91"/>
      <c r="BE340" s="91"/>
      <c r="BF340" s="91"/>
      <c r="BG340" s="91"/>
      <c r="BH340" s="91"/>
      <c r="BI340" s="91"/>
      <c r="BJ340" s="91"/>
    </row>
    <row r="341" spans="2:62" ht="18.75" customHeight="1">
      <c r="B341" s="91"/>
      <c r="C341" s="91"/>
      <c r="D341" s="91"/>
      <c r="E341" s="91"/>
      <c r="F341" s="208"/>
      <c r="G341" s="91"/>
      <c r="H341" s="91"/>
      <c r="I341" s="91"/>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Q341" s="91"/>
      <c r="AR341" s="91"/>
      <c r="AS341" s="91"/>
      <c r="AT341" s="91"/>
      <c r="AU341" s="91"/>
      <c r="AV341" s="91"/>
      <c r="AW341" s="91"/>
      <c r="AX341" s="91"/>
      <c r="AY341" s="91"/>
      <c r="AZ341" s="91"/>
      <c r="BA341" s="91"/>
      <c r="BB341" s="91"/>
      <c r="BC341" s="91"/>
      <c r="BD341" s="91"/>
      <c r="BE341" s="91"/>
      <c r="BF341" s="91"/>
      <c r="BG341" s="91"/>
      <c r="BH341" s="91"/>
      <c r="BI341" s="91"/>
      <c r="BJ341" s="91"/>
    </row>
    <row r="342" spans="2:62" ht="18.95" customHeight="1">
      <c r="B342" s="91"/>
      <c r="C342" s="91"/>
      <c r="D342" s="91"/>
      <c r="E342" s="91"/>
      <c r="F342" s="208"/>
      <c r="G342" s="91"/>
      <c r="H342" s="91"/>
      <c r="I342" s="91"/>
      <c r="J342" s="832" t="s">
        <v>578</v>
      </c>
      <c r="K342" s="832"/>
      <c r="L342" s="832"/>
      <c r="M342" s="832"/>
      <c r="N342" s="832"/>
      <c r="O342" s="90"/>
      <c r="P342" s="90"/>
      <c r="Q342" s="90" t="str">
        <f>P127</f>
        <v/>
      </c>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Q342" s="91"/>
      <c r="AR342" s="91"/>
      <c r="AS342" s="91"/>
      <c r="AT342" s="91"/>
      <c r="AU342" s="91"/>
      <c r="AV342" s="91"/>
      <c r="AW342" s="91"/>
      <c r="AX342" s="91"/>
      <c r="AY342" s="91"/>
      <c r="AZ342" s="91"/>
      <c r="BA342" s="91"/>
      <c r="BB342" s="91"/>
      <c r="BC342" s="91"/>
      <c r="BD342" s="91"/>
      <c r="BE342" s="91"/>
      <c r="BF342" s="91"/>
      <c r="BG342" s="91"/>
      <c r="BH342" s="91"/>
      <c r="BI342" s="91"/>
      <c r="BJ342" s="91"/>
    </row>
    <row r="343" spans="2:62" ht="18.95" customHeight="1">
      <c r="B343" s="91"/>
      <c r="C343" s="91"/>
      <c r="D343" s="91"/>
      <c r="E343" s="91"/>
      <c r="F343" s="208"/>
      <c r="G343" s="91"/>
      <c r="H343" s="91"/>
      <c r="I343" s="91"/>
      <c r="J343" s="90"/>
      <c r="K343" s="90"/>
      <c r="L343" s="90"/>
      <c r="M343" s="90"/>
      <c r="N343" s="90"/>
      <c r="O343" s="90"/>
      <c r="P343" s="90"/>
      <c r="Q343" s="90" t="str">
        <f>P130</f>
        <v/>
      </c>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Q343" s="91"/>
      <c r="AR343" s="91"/>
      <c r="AS343" s="91"/>
      <c r="AT343" s="91"/>
      <c r="AU343" s="91"/>
      <c r="AV343" s="91"/>
      <c r="AW343" s="91"/>
      <c r="AX343" s="91"/>
      <c r="AY343" s="91"/>
      <c r="AZ343" s="91"/>
      <c r="BA343" s="91"/>
      <c r="BB343" s="91"/>
      <c r="BC343" s="91"/>
      <c r="BD343" s="91"/>
      <c r="BE343" s="91"/>
      <c r="BF343" s="91"/>
      <c r="BG343" s="91"/>
      <c r="BH343" s="91"/>
      <c r="BI343" s="91"/>
      <c r="BJ343" s="91"/>
    </row>
    <row r="344" spans="2:62" ht="18.95" customHeight="1">
      <c r="B344" s="91"/>
      <c r="C344" s="91"/>
      <c r="D344" s="91"/>
      <c r="E344" s="91"/>
      <c r="F344" s="208"/>
      <c r="G344" s="91"/>
      <c r="H344" s="255"/>
      <c r="I344" s="255"/>
      <c r="J344" s="832" t="s">
        <v>739</v>
      </c>
      <c r="K344" s="832"/>
      <c r="L344" s="832"/>
      <c r="M344" s="832"/>
      <c r="N344" s="832"/>
      <c r="O344" s="90"/>
      <c r="P344" s="90"/>
      <c r="Q344" s="90" t="str">
        <f>AC130</f>
        <v/>
      </c>
      <c r="R344" s="90"/>
      <c r="S344" s="90"/>
      <c r="T344" s="90"/>
      <c r="U344" s="90"/>
      <c r="V344" s="90"/>
      <c r="W344" s="90"/>
      <c r="X344" s="90"/>
      <c r="Y344" s="90"/>
      <c r="Z344" s="90"/>
      <c r="AA344" s="90"/>
      <c r="AB344" s="90"/>
      <c r="AC344" s="90"/>
      <c r="AD344" s="90"/>
      <c r="AE344" s="227" t="s">
        <v>740</v>
      </c>
      <c r="AF344" s="90"/>
      <c r="AG344" s="90"/>
      <c r="AI344" s="90"/>
      <c r="AJ344" s="90"/>
      <c r="AK344" s="90"/>
      <c r="AL344" s="90"/>
      <c r="AM344" s="90"/>
      <c r="AQ344" s="91"/>
      <c r="AR344" s="91"/>
      <c r="AS344" s="91"/>
      <c r="AT344" s="91"/>
      <c r="AU344" s="91"/>
      <c r="AV344" s="91"/>
      <c r="AW344" s="91"/>
      <c r="AX344" s="91"/>
      <c r="AY344" s="91"/>
      <c r="AZ344" s="91"/>
      <c r="BA344" s="91"/>
      <c r="BB344" s="91"/>
      <c r="BC344" s="91"/>
      <c r="BD344" s="91"/>
      <c r="BE344" s="91"/>
      <c r="BF344" s="91"/>
      <c r="BG344" s="91"/>
      <c r="BH344" s="91"/>
      <c r="BI344" s="91"/>
      <c r="BJ344" s="91"/>
    </row>
    <row r="345" spans="2:62" ht="18.95" customHeight="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91"/>
      <c r="AN345" s="91"/>
      <c r="AO345" s="91"/>
      <c r="AP345" s="91"/>
      <c r="AQ345" s="91"/>
      <c r="AR345" s="91"/>
      <c r="AS345" s="91"/>
      <c r="AT345" s="91"/>
      <c r="AU345" s="91"/>
      <c r="AV345" s="91"/>
      <c r="AW345" s="91"/>
      <c r="AX345" s="91"/>
      <c r="AY345" s="91"/>
      <c r="AZ345" s="91"/>
      <c r="BA345" s="91"/>
      <c r="BB345" s="91"/>
      <c r="BC345" s="91"/>
      <c r="BD345" s="91"/>
      <c r="BE345" s="91"/>
      <c r="BF345" s="91"/>
      <c r="BG345" s="91"/>
      <c r="BH345" s="91"/>
      <c r="BI345" s="91"/>
      <c r="BJ345" s="91"/>
    </row>
    <row r="346" spans="2:62" ht="18.95" customHeight="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91"/>
      <c r="AU346" s="91"/>
      <c r="AV346" s="91"/>
      <c r="AW346" s="91"/>
      <c r="AX346" s="91"/>
      <c r="AY346" s="91"/>
      <c r="AZ346" s="91"/>
      <c r="BA346" s="91"/>
      <c r="BB346" s="91"/>
      <c r="BC346" s="91"/>
      <c r="BD346" s="91"/>
      <c r="BE346" s="91"/>
      <c r="BF346" s="91"/>
      <c r="BG346" s="91"/>
      <c r="BH346" s="91"/>
      <c r="BI346" s="91"/>
      <c r="BJ346" s="91"/>
    </row>
    <row r="347" spans="2:62">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91"/>
      <c r="AN347" s="91"/>
      <c r="AO347" s="91"/>
      <c r="AP347" s="91"/>
      <c r="AQ347" s="91"/>
      <c r="AR347" s="91"/>
      <c r="AS347" s="91"/>
      <c r="AT347" s="91"/>
      <c r="AU347" s="91"/>
      <c r="AV347" s="91"/>
      <c r="AW347" s="91"/>
      <c r="AX347" s="91"/>
      <c r="AY347" s="91"/>
      <c r="AZ347" s="91"/>
      <c r="BA347" s="91"/>
      <c r="BB347" s="91"/>
      <c r="BC347" s="91"/>
      <c r="BD347" s="91"/>
      <c r="BE347" s="91"/>
      <c r="BF347" s="91"/>
      <c r="BG347" s="91"/>
      <c r="BH347" s="91"/>
      <c r="BI347" s="91"/>
      <c r="BJ347" s="91"/>
    </row>
    <row r="348" spans="2:62">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91"/>
      <c r="AN348" s="91"/>
      <c r="AO348" s="91"/>
      <c r="AP348" s="91"/>
      <c r="AQ348" s="91"/>
      <c r="AR348" s="91"/>
      <c r="AS348" s="91"/>
      <c r="AT348" s="91"/>
      <c r="AU348" s="91"/>
      <c r="AV348" s="91"/>
      <c r="AW348" s="91"/>
      <c r="AX348" s="91"/>
      <c r="AY348" s="91"/>
      <c r="AZ348" s="91"/>
      <c r="BA348" s="91"/>
      <c r="BB348" s="91"/>
      <c r="BC348" s="91"/>
      <c r="BD348" s="91"/>
      <c r="BE348" s="91"/>
      <c r="BF348" s="91"/>
      <c r="BG348" s="91"/>
      <c r="BH348" s="91"/>
      <c r="BI348" s="91"/>
      <c r="BJ348" s="91"/>
    </row>
    <row r="349" spans="2:62">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1"/>
      <c r="BI349" s="91"/>
      <c r="BJ349" s="91"/>
    </row>
    <row r="350" spans="2:62">
      <c r="B350" s="91" t="s">
        <v>744</v>
      </c>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91"/>
      <c r="AN350" s="91"/>
      <c r="AO350" s="91"/>
      <c r="AP350" s="91"/>
      <c r="AQ350" s="91"/>
      <c r="AR350" s="91"/>
      <c r="AS350" s="91"/>
      <c r="AT350" s="91"/>
      <c r="AU350" s="91"/>
      <c r="AV350" s="91"/>
      <c r="AW350" s="91"/>
      <c r="AX350" s="91"/>
      <c r="AY350" s="91"/>
      <c r="AZ350" s="91"/>
      <c r="BA350" s="91"/>
      <c r="BB350" s="91"/>
      <c r="BC350" s="91"/>
      <c r="BD350" s="91"/>
      <c r="BE350" s="91"/>
      <c r="BF350" s="91"/>
      <c r="BG350" s="91"/>
      <c r="BH350" s="91"/>
      <c r="BI350" s="91"/>
      <c r="BJ350" s="91"/>
    </row>
    <row r="351" spans="2:62">
      <c r="B351" s="91"/>
      <c r="C351" s="91" t="s">
        <v>810</v>
      </c>
      <c r="D351" s="91" t="s">
        <v>811</v>
      </c>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91"/>
      <c r="AN351" s="91"/>
      <c r="AO351" s="91"/>
      <c r="AP351" s="91"/>
      <c r="AQ351" s="91"/>
      <c r="AR351" s="91"/>
      <c r="AS351" s="91"/>
      <c r="AT351" s="91"/>
      <c r="AU351" s="91"/>
      <c r="AV351" s="91"/>
      <c r="AW351" s="91"/>
      <c r="AX351" s="91"/>
      <c r="AY351" s="91"/>
      <c r="AZ351" s="91"/>
      <c r="BA351" s="91"/>
      <c r="BB351" s="91"/>
      <c r="BC351" s="91"/>
      <c r="BD351" s="91"/>
      <c r="BE351" s="91"/>
      <c r="BF351" s="91"/>
      <c r="BG351" s="91"/>
      <c r="BH351" s="91"/>
      <c r="BI351" s="91"/>
      <c r="BJ351" s="91"/>
    </row>
    <row r="352" spans="2:62">
      <c r="B352" s="91"/>
      <c r="C352" s="288" t="s">
        <v>2453</v>
      </c>
      <c r="D352" s="91" t="s">
        <v>2454</v>
      </c>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91"/>
      <c r="AN352" s="91"/>
      <c r="AO352" s="91"/>
      <c r="AP352" s="91"/>
      <c r="AQ352" s="91"/>
      <c r="AR352" s="91"/>
      <c r="AS352" s="91"/>
      <c r="AT352" s="91"/>
      <c r="AU352" s="91"/>
      <c r="AV352" s="91"/>
      <c r="AW352" s="91"/>
      <c r="AX352" s="91"/>
      <c r="AY352" s="91"/>
      <c r="AZ352" s="91"/>
      <c r="BA352" s="91"/>
      <c r="BB352" s="91"/>
      <c r="BC352" s="91"/>
      <c r="BD352" s="91"/>
      <c r="BE352" s="91"/>
      <c r="BF352" s="91"/>
      <c r="BG352" s="91"/>
      <c r="BH352" s="91"/>
      <c r="BI352" s="91"/>
      <c r="BJ352" s="91"/>
    </row>
    <row r="353" spans="2:62">
      <c r="B353" s="91"/>
      <c r="C353" s="288"/>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91"/>
      <c r="AN353" s="91"/>
      <c r="AO353" s="91"/>
      <c r="AP353" s="91"/>
      <c r="AQ353" s="91"/>
      <c r="AR353" s="91"/>
      <c r="AS353" s="91"/>
      <c r="AT353" s="91"/>
      <c r="AU353" s="91"/>
      <c r="AV353" s="91"/>
      <c r="AW353" s="91"/>
      <c r="AX353" s="91"/>
      <c r="AY353" s="91"/>
      <c r="AZ353" s="91"/>
      <c r="BA353" s="91"/>
      <c r="BB353" s="91"/>
      <c r="BC353" s="91"/>
      <c r="BD353" s="91"/>
      <c r="BE353" s="91"/>
      <c r="BF353" s="91"/>
      <c r="BG353" s="91"/>
      <c r="BH353" s="91"/>
      <c r="BI353" s="91"/>
      <c r="BJ353" s="91"/>
    </row>
    <row r="354" spans="2:62">
      <c r="B354" s="91"/>
      <c r="C354" s="288"/>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91"/>
      <c r="AN354" s="91"/>
      <c r="AO354" s="91"/>
      <c r="AP354" s="91"/>
      <c r="AQ354" s="91"/>
      <c r="AR354" s="91"/>
      <c r="AS354" s="91"/>
      <c r="AT354" s="91"/>
      <c r="AU354" s="91"/>
      <c r="AV354" s="91"/>
      <c r="AW354" s="91"/>
      <c r="AX354" s="91"/>
      <c r="AY354" s="91"/>
      <c r="AZ354" s="91"/>
      <c r="BA354" s="91"/>
      <c r="BB354" s="91"/>
      <c r="BC354" s="91"/>
      <c r="BD354" s="91"/>
      <c r="BE354" s="91"/>
      <c r="BF354" s="91"/>
      <c r="BG354" s="91"/>
      <c r="BH354" s="91"/>
      <c r="BI354" s="91"/>
      <c r="BJ354" s="91"/>
    </row>
    <row r="355" spans="2:62">
      <c r="B355" s="91"/>
      <c r="C355" s="288"/>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c r="AO355" s="91"/>
      <c r="AP355" s="91"/>
      <c r="AQ355" s="91"/>
      <c r="AR355" s="91"/>
      <c r="AS355" s="91"/>
      <c r="AT355" s="91"/>
      <c r="AU355" s="91"/>
      <c r="AV355" s="91"/>
      <c r="AW355" s="91"/>
      <c r="AX355" s="91"/>
      <c r="AY355" s="91"/>
      <c r="AZ355" s="91"/>
      <c r="BA355" s="91"/>
      <c r="BB355" s="91"/>
      <c r="BC355" s="91"/>
      <c r="BD355" s="91"/>
      <c r="BE355" s="91"/>
      <c r="BF355" s="91"/>
      <c r="BG355" s="91"/>
      <c r="BH355" s="91"/>
      <c r="BI355" s="91"/>
      <c r="BJ355" s="91"/>
    </row>
    <row r="356" spans="2:62">
      <c r="B356" s="91"/>
      <c r="C356" s="288"/>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c r="AO356" s="91"/>
      <c r="AP356" s="91"/>
      <c r="AQ356" s="91"/>
      <c r="AR356" s="91"/>
      <c r="AS356" s="91"/>
      <c r="AT356" s="91"/>
      <c r="AU356" s="91"/>
      <c r="AV356" s="91"/>
      <c r="AW356" s="91"/>
      <c r="AX356" s="91"/>
      <c r="AY356" s="91"/>
      <c r="AZ356" s="91"/>
      <c r="BA356" s="91"/>
      <c r="BB356" s="91"/>
      <c r="BC356" s="91"/>
      <c r="BD356" s="91"/>
      <c r="BE356" s="91"/>
      <c r="BF356" s="91"/>
      <c r="BG356" s="91"/>
      <c r="BH356" s="91"/>
      <c r="BI356" s="91"/>
      <c r="BJ356" s="91"/>
    </row>
    <row r="357" spans="2:62">
      <c r="B357" s="91"/>
      <c r="C357" s="288"/>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c r="AO357" s="91"/>
      <c r="AP357" s="91"/>
      <c r="AQ357" s="91"/>
      <c r="AR357" s="91"/>
      <c r="AS357" s="91"/>
      <c r="AT357" s="91"/>
      <c r="AU357" s="91"/>
      <c r="AV357" s="91"/>
      <c r="AW357" s="91"/>
      <c r="AX357" s="91"/>
      <c r="AY357" s="91"/>
      <c r="AZ357" s="91"/>
      <c r="BA357" s="91"/>
      <c r="BB357" s="91"/>
      <c r="BC357" s="91"/>
      <c r="BD357" s="91"/>
      <c r="BE357" s="91"/>
      <c r="BF357" s="91"/>
      <c r="BG357" s="91"/>
      <c r="BH357" s="91"/>
      <c r="BI357" s="91"/>
      <c r="BJ357" s="91"/>
    </row>
    <row r="358" spans="2:62">
      <c r="B358" s="91"/>
      <c r="C358" s="288"/>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91"/>
      <c r="AN358" s="91"/>
      <c r="AO358" s="91"/>
      <c r="AP358" s="91"/>
      <c r="AQ358" s="91"/>
      <c r="AR358" s="91"/>
      <c r="AS358" s="91"/>
      <c r="AT358" s="91"/>
      <c r="AU358" s="91"/>
      <c r="AV358" s="91"/>
      <c r="AW358" s="91"/>
      <c r="AX358" s="91"/>
      <c r="AY358" s="91"/>
      <c r="AZ358" s="91"/>
      <c r="BA358" s="91"/>
      <c r="BB358" s="91"/>
      <c r="BC358" s="91"/>
      <c r="BD358" s="91"/>
      <c r="BE358" s="91"/>
      <c r="BF358" s="91"/>
      <c r="BG358" s="91"/>
      <c r="BH358" s="91"/>
      <c r="BI358" s="91"/>
      <c r="BJ358" s="91"/>
    </row>
    <row r="359" spans="2:62">
      <c r="B359" s="91"/>
      <c r="C359" s="288"/>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91"/>
      <c r="AN359" s="91"/>
      <c r="AO359" s="91"/>
      <c r="AP359" s="91"/>
      <c r="AQ359" s="91"/>
      <c r="AR359" s="91"/>
      <c r="AS359" s="91"/>
      <c r="AT359" s="91"/>
      <c r="AU359" s="91"/>
      <c r="AV359" s="91"/>
      <c r="AW359" s="91"/>
      <c r="AX359" s="91"/>
      <c r="AY359" s="91"/>
      <c r="AZ359" s="91"/>
      <c r="BA359" s="91"/>
      <c r="BB359" s="91"/>
      <c r="BC359" s="91"/>
      <c r="BD359" s="91"/>
      <c r="BE359" s="91"/>
      <c r="BF359" s="91"/>
      <c r="BG359" s="91"/>
      <c r="BH359" s="91"/>
      <c r="BI359" s="91"/>
      <c r="BJ359" s="91"/>
    </row>
    <row r="360" spans="2:62">
      <c r="B360" s="91"/>
      <c r="C360" s="288"/>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91"/>
      <c r="AN360" s="91"/>
      <c r="AO360" s="91"/>
      <c r="AP360" s="91"/>
      <c r="AQ360" s="91"/>
      <c r="AR360" s="91"/>
      <c r="AS360" s="91"/>
      <c r="AT360" s="91"/>
      <c r="AU360" s="91"/>
      <c r="AV360" s="91"/>
      <c r="AW360" s="91"/>
      <c r="AX360" s="91"/>
      <c r="AY360" s="91"/>
      <c r="AZ360" s="91"/>
      <c r="BA360" s="91"/>
      <c r="BB360" s="91"/>
      <c r="BC360" s="91"/>
      <c r="BD360" s="91"/>
      <c r="BE360" s="91"/>
      <c r="BF360" s="91"/>
      <c r="BG360" s="91"/>
      <c r="BH360" s="91"/>
      <c r="BI360" s="91"/>
      <c r="BJ360" s="91"/>
    </row>
    <row r="361" spans="2:62">
      <c r="B361" s="91"/>
      <c r="C361" s="288"/>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91"/>
      <c r="AN361" s="91"/>
      <c r="AO361" s="91"/>
      <c r="AP361" s="91"/>
      <c r="AQ361" s="91"/>
      <c r="AR361" s="91"/>
      <c r="AS361" s="91"/>
      <c r="AT361" s="91"/>
      <c r="AU361" s="91"/>
      <c r="AV361" s="91"/>
      <c r="AW361" s="91"/>
      <c r="AX361" s="91"/>
      <c r="AY361" s="91"/>
      <c r="AZ361" s="91"/>
      <c r="BA361" s="91"/>
      <c r="BB361" s="91"/>
      <c r="BC361" s="91"/>
      <c r="BD361" s="91"/>
      <c r="BE361" s="91"/>
      <c r="BF361" s="91"/>
      <c r="BG361" s="91"/>
      <c r="BH361" s="91"/>
      <c r="BI361" s="91"/>
      <c r="BJ361" s="91"/>
    </row>
    <row r="362" spans="2:62" ht="13.5" customHeight="1">
      <c r="B362" s="91"/>
      <c r="C362" s="288"/>
      <c r="D362" s="288"/>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91"/>
      <c r="AN362" s="91"/>
      <c r="AO362" s="91"/>
      <c r="AP362" s="91"/>
      <c r="AQ362" s="91"/>
      <c r="AR362" s="91"/>
      <c r="AS362" s="91"/>
      <c r="AT362" s="91"/>
      <c r="AU362" s="91"/>
      <c r="AV362" s="91"/>
      <c r="AW362" s="91"/>
      <c r="AX362" s="91"/>
      <c r="AY362" s="91"/>
      <c r="AZ362" s="91"/>
      <c r="BA362" s="91"/>
      <c r="BB362" s="91"/>
      <c r="BC362" s="91"/>
      <c r="BD362" s="91"/>
      <c r="BE362" s="91"/>
      <c r="BF362" s="91"/>
      <c r="BG362" s="91"/>
      <c r="BH362" s="91"/>
      <c r="BI362" s="91"/>
      <c r="BJ362" s="91"/>
    </row>
    <row r="363" spans="2:62">
      <c r="B363" s="91"/>
      <c r="C363" s="288"/>
      <c r="D363" s="288"/>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91"/>
      <c r="AN363" s="91"/>
      <c r="AO363" s="91"/>
      <c r="AP363" s="91"/>
      <c r="AQ363" s="91"/>
      <c r="AR363" s="91"/>
      <c r="AS363" s="91"/>
      <c r="AT363" s="91"/>
      <c r="AU363" s="91"/>
      <c r="AV363" s="91"/>
      <c r="AW363" s="91"/>
      <c r="AX363" s="91"/>
      <c r="AY363" s="91"/>
      <c r="AZ363" s="91"/>
      <c r="BA363" s="91"/>
      <c r="BB363" s="91"/>
      <c r="BC363" s="91"/>
      <c r="BD363" s="91"/>
      <c r="BE363" s="91"/>
      <c r="BF363" s="91"/>
      <c r="BG363" s="91"/>
      <c r="BH363" s="91"/>
      <c r="BI363" s="91"/>
      <c r="BJ363" s="91"/>
    </row>
    <row r="364" spans="2:62">
      <c r="B364" s="91"/>
      <c r="C364" s="288" t="s">
        <v>810</v>
      </c>
      <c r="D364" s="288" t="s">
        <v>811</v>
      </c>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91"/>
      <c r="AN364" s="91"/>
      <c r="AO364" s="91"/>
      <c r="AP364" s="91"/>
      <c r="AQ364" s="91"/>
      <c r="AR364" s="91"/>
      <c r="AS364" s="91"/>
      <c r="AT364" s="91"/>
      <c r="AU364" s="91"/>
      <c r="AV364" s="91"/>
      <c r="AW364" s="91"/>
      <c r="AX364" s="91"/>
      <c r="AY364" s="91"/>
      <c r="AZ364" s="91"/>
      <c r="BA364" s="91"/>
      <c r="BB364" s="91"/>
      <c r="BC364" s="91"/>
      <c r="BD364" s="91"/>
      <c r="BE364" s="91"/>
      <c r="BF364" s="91"/>
      <c r="BG364" s="91"/>
      <c r="BH364" s="91"/>
      <c r="BI364" s="91"/>
      <c r="BJ364" s="91"/>
    </row>
    <row r="365" spans="2:62" ht="13.5" customHeight="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91"/>
      <c r="AN365" s="91"/>
      <c r="AO365" s="91"/>
      <c r="AP365" s="91"/>
      <c r="AQ365" s="91"/>
      <c r="AR365" s="91"/>
      <c r="AS365" s="91"/>
      <c r="AT365" s="91"/>
      <c r="AU365" s="91"/>
      <c r="AV365" s="91"/>
      <c r="AW365" s="91"/>
      <c r="AX365" s="91"/>
      <c r="AY365" s="91"/>
      <c r="AZ365" s="91"/>
      <c r="BA365" s="91"/>
      <c r="BB365" s="91"/>
      <c r="BC365" s="91"/>
      <c r="BD365" s="91"/>
      <c r="BE365" s="91"/>
      <c r="BF365" s="91"/>
      <c r="BG365" s="91"/>
      <c r="BH365" s="91"/>
      <c r="BI365" s="91"/>
      <c r="BJ365" s="91"/>
    </row>
    <row r="366" spans="2:62">
      <c r="B366" s="91"/>
      <c r="C366" s="91" t="s">
        <v>831</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91"/>
      <c r="AN366" s="91"/>
      <c r="AO366" s="91"/>
      <c r="AP366" s="91"/>
      <c r="AQ366" s="91"/>
      <c r="AR366" s="91"/>
      <c r="AS366" s="91"/>
      <c r="AT366" s="91"/>
      <c r="AU366" s="91"/>
      <c r="AV366" s="91"/>
      <c r="AW366" s="91"/>
      <c r="AX366" s="91"/>
      <c r="AY366" s="91"/>
      <c r="AZ366" s="91"/>
      <c r="BA366" s="91"/>
      <c r="BB366" s="91"/>
      <c r="BC366" s="91"/>
      <c r="BD366" s="91"/>
      <c r="BE366" s="91"/>
      <c r="BF366" s="91"/>
      <c r="BG366" s="91"/>
      <c r="BH366" s="91"/>
      <c r="BI366" s="91"/>
      <c r="BJ366" s="91"/>
    </row>
    <row r="367" spans="2:62" ht="13.5" customHeight="1">
      <c r="B367" s="91"/>
      <c r="C367" s="91" t="s">
        <v>813</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91"/>
      <c r="AN367" s="91"/>
      <c r="AO367" s="91"/>
      <c r="AP367" s="91"/>
      <c r="AQ367" s="91"/>
      <c r="AR367" s="91"/>
      <c r="AS367" s="91"/>
      <c r="AT367" s="91"/>
      <c r="AU367" s="91"/>
      <c r="AV367" s="91"/>
      <c r="AW367" s="91"/>
      <c r="AX367" s="91"/>
      <c r="AY367" s="91"/>
      <c r="AZ367" s="91"/>
      <c r="BA367" s="91"/>
      <c r="BB367" s="91"/>
      <c r="BC367" s="91"/>
      <c r="BD367" s="91"/>
      <c r="BE367" s="91"/>
      <c r="BF367" s="91"/>
      <c r="BG367" s="91"/>
      <c r="BH367" s="91"/>
      <c r="BI367" s="91"/>
      <c r="BJ367" s="91"/>
    </row>
    <row r="368" spans="2:62">
      <c r="B368" s="91"/>
      <c r="C368" s="91" t="s">
        <v>1082</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91"/>
      <c r="AN368" s="91"/>
      <c r="AO368" s="91"/>
      <c r="AP368" s="91"/>
      <c r="AQ368" s="91"/>
      <c r="AR368" s="91"/>
      <c r="AS368" s="91"/>
      <c r="AT368" s="91"/>
      <c r="AU368" s="91"/>
      <c r="AV368" s="91"/>
      <c r="AW368" s="91"/>
      <c r="AX368" s="91"/>
      <c r="AY368" s="91"/>
      <c r="AZ368" s="91"/>
      <c r="BA368" s="91"/>
      <c r="BB368" s="91"/>
      <c r="BC368" s="91"/>
      <c r="BD368" s="91"/>
      <c r="BE368" s="91"/>
      <c r="BF368" s="91"/>
      <c r="BG368" s="91"/>
      <c r="BH368" s="91"/>
      <c r="BI368" s="91"/>
      <c r="BJ368" s="91"/>
    </row>
    <row r="369" spans="2:62">
      <c r="B369" s="91"/>
      <c r="C369" s="91" t="s">
        <v>831</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91"/>
      <c r="AN369" s="91"/>
      <c r="AO369" s="91"/>
      <c r="AP369" s="91"/>
      <c r="AQ369" s="91"/>
      <c r="AR369" s="91"/>
      <c r="AS369" s="91"/>
      <c r="AT369" s="91"/>
      <c r="AU369" s="91"/>
      <c r="AV369" s="91"/>
      <c r="AW369" s="91"/>
      <c r="AX369" s="91"/>
      <c r="AY369" s="91"/>
      <c r="AZ369" s="91"/>
      <c r="BA369" s="91"/>
      <c r="BB369" s="91"/>
      <c r="BC369" s="91"/>
      <c r="BD369" s="91"/>
      <c r="BE369" s="91"/>
      <c r="BF369" s="91"/>
      <c r="BG369" s="91"/>
      <c r="BH369" s="91"/>
      <c r="BI369" s="91"/>
      <c r="BJ369" s="91"/>
    </row>
    <row r="370" spans="2:62">
      <c r="B370" s="91"/>
      <c r="C370" s="91" t="s">
        <v>1083</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91"/>
      <c r="AN370" s="91"/>
      <c r="AO370" s="91"/>
      <c r="AP370" s="91"/>
      <c r="AQ370" s="91"/>
      <c r="AR370" s="91"/>
      <c r="AS370" s="91"/>
      <c r="AT370" s="91"/>
      <c r="AU370" s="91"/>
      <c r="AV370" s="91"/>
      <c r="AW370" s="91"/>
      <c r="AX370" s="91"/>
      <c r="AY370" s="91"/>
      <c r="AZ370" s="91"/>
      <c r="BA370" s="91"/>
      <c r="BB370" s="91"/>
      <c r="BC370" s="91"/>
      <c r="BD370" s="91"/>
      <c r="BE370" s="91"/>
      <c r="BF370" s="91"/>
      <c r="BG370" s="91"/>
      <c r="BH370" s="91"/>
      <c r="BI370" s="91"/>
      <c r="BJ370" s="91"/>
    </row>
    <row r="371" spans="2:62">
      <c r="B371" s="91"/>
      <c r="C371" s="91" t="s">
        <v>1084</v>
      </c>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91"/>
      <c r="AN371" s="91"/>
      <c r="AO371" s="91"/>
      <c r="AP371" s="91"/>
      <c r="AQ371" s="91"/>
      <c r="AR371" s="91"/>
      <c r="AS371" s="91"/>
      <c r="AT371" s="91"/>
      <c r="AU371" s="91"/>
      <c r="AV371" s="91"/>
      <c r="AW371" s="91"/>
      <c r="AX371" s="91"/>
      <c r="AY371" s="91"/>
      <c r="AZ371" s="91"/>
      <c r="BA371" s="91"/>
      <c r="BB371" s="91"/>
      <c r="BC371" s="91"/>
      <c r="BD371" s="91"/>
      <c r="BE371" s="91"/>
      <c r="BF371" s="91"/>
      <c r="BG371" s="91"/>
      <c r="BH371" s="91"/>
      <c r="BI371" s="91"/>
      <c r="BJ371" s="91"/>
    </row>
    <row r="372" spans="2:62">
      <c r="B372" s="91"/>
      <c r="C372" s="91" t="s">
        <v>1085</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91"/>
      <c r="AN372" s="91"/>
      <c r="AO372" s="91"/>
      <c r="AP372" s="91"/>
      <c r="AQ372" s="91"/>
      <c r="AR372" s="91"/>
      <c r="AS372" s="91"/>
      <c r="AT372" s="91"/>
      <c r="AU372" s="91"/>
      <c r="AV372" s="91"/>
      <c r="AW372" s="91"/>
      <c r="AX372" s="91"/>
      <c r="AY372" s="91"/>
      <c r="AZ372" s="91"/>
      <c r="BA372" s="91"/>
      <c r="BB372" s="91"/>
      <c r="BC372" s="91"/>
      <c r="BD372" s="91"/>
      <c r="BE372" s="91"/>
      <c r="BF372" s="91"/>
      <c r="BG372" s="91"/>
      <c r="BH372" s="91"/>
      <c r="BI372" s="91"/>
      <c r="BJ372" s="91"/>
    </row>
    <row r="373" spans="2:62">
      <c r="B373" s="91"/>
      <c r="C373" s="91" t="s">
        <v>1086</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91"/>
      <c r="AN373" s="91"/>
      <c r="AO373" s="91"/>
      <c r="AP373" s="91"/>
      <c r="AQ373" s="91"/>
      <c r="AR373" s="91"/>
      <c r="AS373" s="91"/>
      <c r="AT373" s="91"/>
      <c r="AU373" s="91"/>
      <c r="AV373" s="91"/>
      <c r="AW373" s="91"/>
      <c r="AX373" s="91"/>
      <c r="AY373" s="91"/>
      <c r="AZ373" s="91"/>
      <c r="BA373" s="91"/>
      <c r="BB373" s="91"/>
      <c r="BC373" s="91"/>
      <c r="BD373" s="91"/>
      <c r="BE373" s="91"/>
      <c r="BF373" s="91"/>
      <c r="BG373" s="91"/>
      <c r="BH373" s="91"/>
      <c r="BI373" s="91"/>
      <c r="BJ373" s="91"/>
    </row>
    <row r="374" spans="2:62">
      <c r="B374" s="91"/>
      <c r="C374" s="91" t="s">
        <v>1087</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91"/>
      <c r="AN374" s="91"/>
      <c r="AO374" s="91"/>
      <c r="AP374" s="91"/>
      <c r="AQ374" s="91"/>
      <c r="AR374" s="91"/>
      <c r="AS374" s="91"/>
      <c r="AT374" s="91"/>
      <c r="AU374" s="91"/>
      <c r="AV374" s="91"/>
      <c r="AW374" s="91"/>
      <c r="AX374" s="91"/>
      <c r="AY374" s="91"/>
      <c r="AZ374" s="91"/>
      <c r="BA374" s="91"/>
      <c r="BB374" s="91"/>
      <c r="BC374" s="91"/>
      <c r="BD374" s="91"/>
      <c r="BE374" s="91"/>
      <c r="BF374" s="91"/>
      <c r="BG374" s="91"/>
      <c r="BH374" s="91"/>
      <c r="BI374" s="91"/>
      <c r="BJ374" s="91"/>
    </row>
    <row r="375" spans="2:62">
      <c r="B375" s="91"/>
      <c r="C375" s="91" t="s">
        <v>1088</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91"/>
      <c r="AN375" s="91"/>
      <c r="AO375" s="91"/>
      <c r="AP375" s="91"/>
      <c r="AQ375" s="91"/>
      <c r="AR375" s="91"/>
      <c r="AS375" s="91"/>
      <c r="AT375" s="91"/>
      <c r="AU375" s="91"/>
      <c r="AV375" s="91"/>
      <c r="AW375" s="91"/>
      <c r="AX375" s="91"/>
      <c r="AY375" s="91"/>
      <c r="AZ375" s="91"/>
      <c r="BA375" s="91"/>
      <c r="BB375" s="91"/>
      <c r="BC375" s="91"/>
      <c r="BD375" s="91"/>
      <c r="BE375" s="91"/>
      <c r="BF375" s="91"/>
      <c r="BG375" s="91"/>
      <c r="BH375" s="91"/>
      <c r="BI375" s="91"/>
      <c r="BJ375" s="91"/>
    </row>
    <row r="376" spans="2:62">
      <c r="B376" s="91"/>
      <c r="C376" s="91" t="s">
        <v>831</v>
      </c>
      <c r="D376" s="91"/>
      <c r="E376" s="91"/>
      <c r="F376" s="91"/>
      <c r="G376" s="91"/>
      <c r="H376" s="91"/>
      <c r="I376" s="91"/>
      <c r="J376" s="91"/>
      <c r="K376" s="91"/>
      <c r="L376" s="91"/>
      <c r="M376" s="91"/>
      <c r="N376" s="91"/>
      <c r="O376" s="91"/>
      <c r="P376" s="91"/>
      <c r="Q376" s="91" t="s">
        <v>831</v>
      </c>
      <c r="R376" s="91"/>
      <c r="S376" s="91"/>
      <c r="T376" s="91"/>
      <c r="U376" s="91"/>
      <c r="V376" s="91"/>
      <c r="W376" s="91"/>
      <c r="X376" s="91"/>
      <c r="Y376" s="91"/>
      <c r="Z376" s="91"/>
      <c r="AA376" s="91"/>
      <c r="AB376" s="91"/>
      <c r="AC376" s="91"/>
      <c r="AD376" s="91"/>
      <c r="AE376" s="91"/>
      <c r="AF376" s="91"/>
      <c r="AG376" s="91"/>
      <c r="AH376" s="91"/>
      <c r="AI376" s="91"/>
      <c r="AJ376" s="91"/>
      <c r="AK376" s="91"/>
      <c r="AL376" s="91"/>
      <c r="AM376" s="91"/>
      <c r="AN376" s="91"/>
      <c r="AO376" s="91"/>
      <c r="AP376" s="91"/>
      <c r="AQ376" s="91"/>
      <c r="AR376" s="91"/>
      <c r="AS376" s="91"/>
      <c r="AT376" s="91"/>
      <c r="AU376" s="91"/>
      <c r="AV376" s="91"/>
      <c r="AW376" s="91"/>
      <c r="AX376" s="91"/>
      <c r="AY376" s="91"/>
      <c r="AZ376" s="91"/>
      <c r="BA376" s="91"/>
      <c r="BB376" s="91"/>
      <c r="BC376" s="91"/>
      <c r="BD376" s="91"/>
      <c r="BE376" s="91"/>
      <c r="BF376" s="91"/>
      <c r="BG376" s="91"/>
      <c r="BH376" s="91"/>
      <c r="BI376" s="91"/>
      <c r="BJ376" s="91"/>
    </row>
    <row r="377" spans="2:62">
      <c r="B377" s="91"/>
      <c r="C377" s="91" t="s">
        <v>1089</v>
      </c>
      <c r="D377" s="91"/>
      <c r="E377" s="91"/>
      <c r="F377" s="91"/>
      <c r="G377" s="91"/>
      <c r="H377" s="91"/>
      <c r="I377" s="91"/>
      <c r="J377" s="91"/>
      <c r="K377" s="91"/>
      <c r="L377" s="91"/>
      <c r="M377" s="91"/>
      <c r="N377" s="91"/>
      <c r="O377" s="91"/>
      <c r="P377" s="91"/>
      <c r="Q377" s="91" t="str">
        <f t="shared" ref="Q377:Q408" si="8">CONCATENATE(L377,"　",C377)</f>
        <v>　（測量）</v>
      </c>
      <c r="R377" s="91"/>
      <c r="S377" s="91"/>
      <c r="T377" s="91"/>
      <c r="U377" s="91"/>
      <c r="V377" s="91"/>
      <c r="W377" s="91"/>
      <c r="X377" s="91"/>
      <c r="Y377" s="91"/>
      <c r="Z377" s="91"/>
      <c r="AA377" s="91"/>
      <c r="AB377" s="91"/>
      <c r="AC377" s="91"/>
      <c r="AD377" s="91"/>
      <c r="AE377" s="91"/>
      <c r="AF377" s="91"/>
      <c r="AG377" s="91"/>
      <c r="AH377" s="91"/>
      <c r="AI377" s="91"/>
      <c r="AJ377" s="91"/>
      <c r="AK377" s="91"/>
      <c r="AL377" s="91"/>
      <c r="AM377" s="91"/>
      <c r="AN377" s="91"/>
      <c r="AO377" s="91"/>
      <c r="AP377" s="91"/>
      <c r="AQ377" s="91"/>
      <c r="AR377" s="91"/>
      <c r="AS377" s="91"/>
      <c r="AT377" s="91"/>
      <c r="AU377" s="91"/>
      <c r="AV377" s="91"/>
      <c r="AW377" s="91"/>
      <c r="AX377" s="91"/>
      <c r="AY377" s="91"/>
      <c r="AZ377" s="91"/>
      <c r="BA377" s="91"/>
      <c r="BB377" s="91"/>
      <c r="BC377" s="91"/>
      <c r="BD377" s="91"/>
      <c r="BE377" s="91"/>
      <c r="BF377" s="91"/>
      <c r="BG377" s="91"/>
      <c r="BH377" s="91"/>
      <c r="BI377" s="91"/>
      <c r="BJ377" s="91"/>
    </row>
    <row r="378" spans="2:62">
      <c r="B378" s="91"/>
      <c r="C378" s="91" t="s">
        <v>1090</v>
      </c>
      <c r="D378" s="91"/>
      <c r="E378" s="91"/>
      <c r="F378" s="91"/>
      <c r="G378" s="91"/>
      <c r="H378" s="91"/>
      <c r="I378" s="91"/>
      <c r="J378" s="91"/>
      <c r="K378" s="91"/>
      <c r="L378" s="979">
        <v>2101</v>
      </c>
      <c r="M378" s="979"/>
      <c r="N378" s="979"/>
      <c r="O378" s="91"/>
      <c r="P378" s="91"/>
      <c r="Q378" s="91" t="str">
        <f t="shared" si="8"/>
        <v>2101　測量一般</v>
      </c>
      <c r="R378" s="91"/>
      <c r="S378" s="91"/>
      <c r="T378" s="91"/>
      <c r="U378" s="91"/>
      <c r="V378" s="91"/>
      <c r="W378" s="91"/>
      <c r="X378" s="91"/>
      <c r="Y378" s="91"/>
      <c r="Z378" s="91"/>
      <c r="AA378" s="91"/>
      <c r="AB378" s="91"/>
      <c r="AC378" s="91"/>
      <c r="AD378" s="91"/>
      <c r="AE378" s="91"/>
      <c r="AF378" s="91"/>
      <c r="AG378" s="91"/>
      <c r="AH378" s="91"/>
      <c r="AI378" s="91"/>
      <c r="AJ378" s="91"/>
      <c r="AK378" s="91"/>
      <c r="AL378" s="91"/>
      <c r="AM378" s="91"/>
      <c r="AN378" s="91"/>
      <c r="AO378" s="91"/>
      <c r="AP378" s="91"/>
      <c r="AQ378" s="91"/>
      <c r="AR378" s="91"/>
      <c r="AS378" s="91"/>
      <c r="AT378" s="91"/>
      <c r="AU378" s="91"/>
      <c r="AV378" s="91"/>
      <c r="AW378" s="91"/>
      <c r="AX378" s="91"/>
      <c r="AY378" s="91"/>
      <c r="AZ378" s="91"/>
      <c r="BA378" s="91"/>
      <c r="BB378" s="91"/>
      <c r="BC378" s="91"/>
      <c r="BD378" s="91"/>
      <c r="BE378" s="91"/>
      <c r="BF378" s="91"/>
      <c r="BG378" s="91"/>
      <c r="BH378" s="91"/>
      <c r="BI378" s="91"/>
      <c r="BJ378" s="91"/>
    </row>
    <row r="379" spans="2:62">
      <c r="B379" s="91"/>
      <c r="C379" s="91" t="s">
        <v>1091</v>
      </c>
      <c r="D379" s="91"/>
      <c r="E379" s="91"/>
      <c r="F379" s="91"/>
      <c r="G379" s="91"/>
      <c r="H379" s="91"/>
      <c r="I379" s="91"/>
      <c r="J379" s="91"/>
      <c r="K379" s="91"/>
      <c r="L379" s="979">
        <v>2102</v>
      </c>
      <c r="M379" s="979"/>
      <c r="N379" s="979"/>
      <c r="O379" s="91"/>
      <c r="P379" s="91"/>
      <c r="Q379" s="91" t="str">
        <f t="shared" si="8"/>
        <v>2102　地図の調整</v>
      </c>
      <c r="R379" s="91"/>
      <c r="S379" s="91"/>
      <c r="T379" s="91"/>
      <c r="U379" s="91"/>
      <c r="V379" s="91"/>
      <c r="W379" s="91"/>
      <c r="X379" s="91"/>
      <c r="Y379" s="91"/>
      <c r="Z379" s="91"/>
      <c r="AA379" s="91"/>
      <c r="AB379" s="91"/>
      <c r="AC379" s="91"/>
      <c r="AD379" s="91"/>
      <c r="AE379" s="91"/>
      <c r="AF379" s="91"/>
      <c r="AG379" s="91"/>
      <c r="AH379" s="91"/>
      <c r="AI379" s="91"/>
      <c r="AJ379" s="91"/>
      <c r="AK379" s="91"/>
      <c r="AL379" s="91"/>
      <c r="AM379" s="91"/>
      <c r="AN379" s="91"/>
      <c r="AO379" s="91"/>
      <c r="AP379" s="91"/>
      <c r="AQ379" s="91"/>
      <c r="AR379" s="91"/>
      <c r="AS379" s="91"/>
      <c r="AT379" s="91"/>
      <c r="AU379" s="91"/>
      <c r="AV379" s="91"/>
      <c r="AW379" s="91"/>
      <c r="AX379" s="91"/>
      <c r="AY379" s="91"/>
      <c r="AZ379" s="91"/>
      <c r="BA379" s="91"/>
      <c r="BB379" s="91"/>
      <c r="BC379" s="91"/>
      <c r="BD379" s="91"/>
      <c r="BE379" s="91"/>
      <c r="BF379" s="91"/>
      <c r="BG379" s="91"/>
      <c r="BH379" s="91"/>
      <c r="BI379" s="91"/>
      <c r="BJ379" s="91"/>
    </row>
    <row r="380" spans="2:62">
      <c r="B380" s="91"/>
      <c r="C380" s="91" t="s">
        <v>1092</v>
      </c>
      <c r="D380" s="91"/>
      <c r="E380" s="91"/>
      <c r="F380" s="91"/>
      <c r="G380" s="91"/>
      <c r="H380" s="91"/>
      <c r="I380" s="91"/>
      <c r="J380" s="91"/>
      <c r="K380" s="91"/>
      <c r="L380" s="979">
        <v>2103</v>
      </c>
      <c r="M380" s="979"/>
      <c r="N380" s="979"/>
      <c r="O380" s="91"/>
      <c r="P380" s="91"/>
      <c r="Q380" s="91" t="str">
        <f t="shared" si="8"/>
        <v>2103　航空測量</v>
      </c>
      <c r="R380" s="91"/>
      <c r="S380" s="91"/>
      <c r="T380" s="91"/>
      <c r="U380" s="91"/>
      <c r="V380" s="91"/>
      <c r="W380" s="91"/>
      <c r="X380" s="91"/>
      <c r="Y380" s="91"/>
      <c r="Z380" s="91"/>
      <c r="AA380" s="91"/>
      <c r="AB380" s="91"/>
      <c r="AC380" s="91"/>
      <c r="AD380" s="91"/>
      <c r="AE380" s="91"/>
      <c r="AF380" s="91"/>
      <c r="AG380" s="91"/>
      <c r="AH380" s="91"/>
      <c r="AI380" s="91"/>
      <c r="AJ380" s="91"/>
      <c r="AK380" s="91"/>
      <c r="AL380" s="91"/>
      <c r="AM380" s="91"/>
      <c r="AN380" s="91"/>
      <c r="AO380" s="91"/>
      <c r="AP380" s="91"/>
      <c r="AQ380" s="91"/>
      <c r="AR380" s="91"/>
      <c r="AS380" s="91"/>
      <c r="AT380" s="91"/>
      <c r="AU380" s="91"/>
      <c r="AV380" s="91"/>
      <c r="AW380" s="91"/>
      <c r="AX380" s="91"/>
      <c r="AY380" s="91"/>
      <c r="AZ380" s="91"/>
      <c r="BA380" s="91"/>
      <c r="BB380" s="91"/>
      <c r="BC380" s="91"/>
      <c r="BD380" s="91"/>
      <c r="BE380" s="91"/>
      <c r="BF380" s="91"/>
      <c r="BG380" s="91"/>
      <c r="BH380" s="91"/>
      <c r="BI380" s="91"/>
      <c r="BJ380" s="91"/>
    </row>
    <row r="381" spans="2:62">
      <c r="B381" s="91"/>
      <c r="C381" s="91" t="s">
        <v>1093</v>
      </c>
      <c r="D381" s="91"/>
      <c r="E381" s="91"/>
      <c r="F381" s="91"/>
      <c r="G381" s="91"/>
      <c r="H381" s="91"/>
      <c r="I381" s="91"/>
      <c r="J381" s="91"/>
      <c r="K381" s="91"/>
      <c r="L381" s="91"/>
      <c r="M381" s="91"/>
      <c r="N381" s="91"/>
      <c r="O381" s="91"/>
      <c r="P381" s="91"/>
      <c r="Q381" s="91" t="str">
        <f t="shared" si="8"/>
        <v>　（建築関係コンサル）</v>
      </c>
      <c r="R381" s="91"/>
      <c r="S381" s="91"/>
      <c r="T381" s="91"/>
      <c r="U381" s="91"/>
      <c r="V381" s="91"/>
      <c r="W381" s="91"/>
      <c r="X381" s="91"/>
      <c r="Y381" s="91"/>
      <c r="Z381" s="91"/>
      <c r="AA381" s="91"/>
      <c r="AB381" s="91"/>
      <c r="AC381" s="91"/>
      <c r="AD381" s="91"/>
      <c r="AE381" s="91"/>
      <c r="AF381" s="91"/>
      <c r="AG381" s="91"/>
      <c r="AH381" s="91"/>
      <c r="AI381" s="91"/>
      <c r="AJ381" s="91"/>
      <c r="AK381" s="91"/>
      <c r="AL381" s="91"/>
      <c r="AM381" s="91"/>
      <c r="AN381" s="91"/>
      <c r="AO381" s="91"/>
      <c r="AP381" s="91"/>
      <c r="AQ381" s="91"/>
      <c r="AR381" s="91"/>
      <c r="AS381" s="91"/>
      <c r="AT381" s="91"/>
      <c r="AU381" s="91"/>
      <c r="AV381" s="91"/>
      <c r="AW381" s="91"/>
      <c r="AX381" s="91"/>
      <c r="AY381" s="91"/>
      <c r="AZ381" s="91"/>
      <c r="BA381" s="91"/>
      <c r="BB381" s="91"/>
      <c r="BC381" s="91"/>
      <c r="BD381" s="91"/>
      <c r="BE381" s="91"/>
      <c r="BF381" s="91"/>
      <c r="BG381" s="91"/>
      <c r="BH381" s="91"/>
      <c r="BI381" s="91"/>
      <c r="BJ381" s="91"/>
    </row>
    <row r="382" spans="2:62">
      <c r="B382" s="91"/>
      <c r="C382" s="91" t="s">
        <v>1094</v>
      </c>
      <c r="D382" s="91"/>
      <c r="E382" s="91"/>
      <c r="F382" s="91"/>
      <c r="G382" s="91"/>
      <c r="H382" s="91"/>
      <c r="I382" s="91"/>
      <c r="J382" s="91"/>
      <c r="K382" s="91"/>
      <c r="L382" s="979">
        <v>2201</v>
      </c>
      <c r="M382" s="979"/>
      <c r="N382" s="979"/>
      <c r="O382" s="91"/>
      <c r="P382" s="91"/>
      <c r="Q382" s="91" t="str">
        <f t="shared" si="8"/>
        <v>2201　建築一般</v>
      </c>
      <c r="R382" s="91"/>
      <c r="S382" s="91"/>
      <c r="T382" s="91"/>
      <c r="U382" s="91"/>
      <c r="V382" s="91"/>
      <c r="W382" s="91"/>
      <c r="X382" s="91"/>
      <c r="Y382" s="91"/>
      <c r="Z382" s="91"/>
      <c r="AA382" s="91"/>
      <c r="AB382" s="91"/>
      <c r="AC382" s="91"/>
      <c r="AD382" s="91"/>
      <c r="AE382" s="91"/>
      <c r="AF382" s="91"/>
      <c r="AG382" s="91"/>
      <c r="AH382" s="91"/>
      <c r="AI382" s="91"/>
      <c r="AJ382" s="91"/>
      <c r="AK382" s="91"/>
      <c r="AL382" s="91"/>
      <c r="AM382" s="91"/>
      <c r="AN382" s="91"/>
      <c r="AO382" s="91"/>
      <c r="AP382" s="91"/>
      <c r="AQ382" s="91"/>
      <c r="AR382" s="91"/>
      <c r="AS382" s="91"/>
      <c r="AT382" s="91"/>
      <c r="AU382" s="91"/>
      <c r="AV382" s="91"/>
      <c r="AW382" s="91"/>
      <c r="AX382" s="91"/>
      <c r="AY382" s="91"/>
      <c r="AZ382" s="91"/>
      <c r="BA382" s="91"/>
      <c r="BB382" s="91"/>
      <c r="BC382" s="91"/>
      <c r="BD382" s="91"/>
      <c r="BE382" s="91"/>
      <c r="BF382" s="91"/>
      <c r="BG382" s="91"/>
      <c r="BH382" s="91"/>
      <c r="BI382" s="91"/>
      <c r="BJ382" s="91"/>
    </row>
    <row r="383" spans="2:62">
      <c r="B383" s="91"/>
      <c r="C383" s="91" t="s">
        <v>1095</v>
      </c>
      <c r="D383" s="91"/>
      <c r="E383" s="91"/>
      <c r="F383" s="91"/>
      <c r="G383" s="91"/>
      <c r="H383" s="91"/>
      <c r="I383" s="91"/>
      <c r="J383" s="91"/>
      <c r="K383" s="91"/>
      <c r="L383" s="979">
        <v>2202</v>
      </c>
      <c r="M383" s="979"/>
      <c r="N383" s="979"/>
      <c r="O383" s="91"/>
      <c r="P383" s="91"/>
      <c r="Q383" s="91" t="str">
        <f t="shared" si="8"/>
        <v>2202　意匠</v>
      </c>
      <c r="R383" s="91"/>
      <c r="S383" s="91"/>
      <c r="T383" s="91"/>
      <c r="U383" s="91"/>
      <c r="V383" s="91"/>
      <c r="W383" s="91"/>
      <c r="X383" s="91"/>
      <c r="Y383" s="91"/>
      <c r="Z383" s="91"/>
      <c r="AA383" s="91"/>
      <c r="AB383" s="91"/>
      <c r="AC383" s="91"/>
      <c r="AD383" s="91"/>
      <c r="AE383" s="91"/>
      <c r="AF383" s="91"/>
      <c r="AG383" s="91"/>
      <c r="AH383" s="91"/>
      <c r="AI383" s="91"/>
      <c r="AJ383" s="91"/>
      <c r="AK383" s="91"/>
      <c r="AL383" s="91"/>
      <c r="AM383" s="91"/>
      <c r="AN383" s="91"/>
      <c r="AO383" s="91"/>
      <c r="AP383" s="91"/>
      <c r="AQ383" s="91"/>
      <c r="AR383" s="91"/>
      <c r="AS383" s="91"/>
      <c r="AT383" s="91"/>
      <c r="AU383" s="91"/>
      <c r="AV383" s="91"/>
      <c r="AW383" s="91"/>
      <c r="AX383" s="91"/>
      <c r="AY383" s="91"/>
      <c r="AZ383" s="91"/>
      <c r="BA383" s="91"/>
      <c r="BB383" s="91"/>
      <c r="BC383" s="91"/>
      <c r="BD383" s="91"/>
      <c r="BE383" s="91"/>
      <c r="BF383" s="91"/>
      <c r="BG383" s="91"/>
      <c r="BH383" s="91"/>
      <c r="BI383" s="91"/>
      <c r="BJ383" s="91"/>
    </row>
    <row r="384" spans="2:62">
      <c r="B384" s="91"/>
      <c r="C384" s="91" t="s">
        <v>1096</v>
      </c>
      <c r="D384" s="91"/>
      <c r="E384" s="91"/>
      <c r="F384" s="91"/>
      <c r="G384" s="91"/>
      <c r="H384" s="91"/>
      <c r="I384" s="91"/>
      <c r="J384" s="91"/>
      <c r="K384" s="91"/>
      <c r="L384" s="979">
        <v>2203</v>
      </c>
      <c r="M384" s="979"/>
      <c r="N384" s="979"/>
      <c r="O384" s="91"/>
      <c r="P384" s="91"/>
      <c r="Q384" s="91" t="str">
        <f t="shared" si="8"/>
        <v>2203　構造</v>
      </c>
      <c r="R384" s="91"/>
      <c r="S384" s="91"/>
      <c r="T384" s="91"/>
      <c r="U384" s="91"/>
      <c r="V384" s="91"/>
      <c r="W384" s="91"/>
      <c r="X384" s="91"/>
      <c r="Y384" s="91"/>
      <c r="Z384" s="91"/>
      <c r="AA384" s="91"/>
      <c r="AB384" s="91"/>
      <c r="AC384" s="91"/>
      <c r="AD384" s="91"/>
      <c r="AE384" s="91"/>
      <c r="AF384" s="91"/>
      <c r="AG384" s="91"/>
      <c r="AH384" s="91"/>
      <c r="AI384" s="91"/>
      <c r="AJ384" s="91"/>
      <c r="AK384" s="91"/>
      <c r="AL384" s="91"/>
      <c r="AM384" s="91"/>
      <c r="AN384" s="91"/>
      <c r="AO384" s="91"/>
      <c r="AP384" s="91"/>
      <c r="AQ384" s="91"/>
      <c r="AR384" s="91"/>
      <c r="AS384" s="91"/>
      <c r="AT384" s="91"/>
      <c r="AU384" s="91"/>
      <c r="AV384" s="91"/>
      <c r="AW384" s="91"/>
      <c r="AX384" s="91"/>
      <c r="AY384" s="91"/>
      <c r="AZ384" s="91"/>
      <c r="BA384" s="91"/>
      <c r="BB384" s="91"/>
      <c r="BC384" s="91"/>
      <c r="BD384" s="91"/>
      <c r="BE384" s="91"/>
      <c r="BF384" s="91"/>
      <c r="BG384" s="91"/>
      <c r="BH384" s="91"/>
      <c r="BI384" s="91"/>
      <c r="BJ384" s="91"/>
    </row>
    <row r="385" spans="2:62">
      <c r="B385" s="91"/>
      <c r="C385" s="91" t="s">
        <v>1097</v>
      </c>
      <c r="D385" s="91"/>
      <c r="E385" s="91"/>
      <c r="F385" s="91"/>
      <c r="G385" s="91"/>
      <c r="H385" s="91"/>
      <c r="I385" s="91"/>
      <c r="J385" s="91"/>
      <c r="K385" s="91"/>
      <c r="L385" s="979">
        <v>2204</v>
      </c>
      <c r="M385" s="979"/>
      <c r="N385" s="979"/>
      <c r="O385" s="91"/>
      <c r="P385" s="91"/>
      <c r="Q385" s="91" t="str">
        <f t="shared" si="8"/>
        <v>2204　暖冷房</v>
      </c>
      <c r="R385" s="91"/>
      <c r="S385" s="91"/>
      <c r="T385" s="91"/>
      <c r="U385" s="91"/>
      <c r="V385" s="91"/>
      <c r="W385" s="91"/>
      <c r="X385" s="91"/>
      <c r="Y385" s="91"/>
      <c r="Z385" s="91"/>
      <c r="AA385" s="91"/>
      <c r="AB385" s="91"/>
      <c r="AC385" s="91"/>
      <c r="AD385" s="91"/>
      <c r="AE385" s="91"/>
      <c r="AF385" s="91"/>
      <c r="AG385" s="91"/>
      <c r="AH385" s="91"/>
      <c r="AI385" s="91"/>
      <c r="AJ385" s="91"/>
      <c r="AK385" s="91"/>
      <c r="AL385" s="91"/>
      <c r="AM385" s="91"/>
      <c r="AN385" s="91"/>
      <c r="AO385" s="91"/>
      <c r="AP385" s="91"/>
      <c r="AQ385" s="91"/>
      <c r="AR385" s="91"/>
      <c r="AS385" s="91"/>
      <c r="AT385" s="91"/>
      <c r="AU385" s="91"/>
      <c r="AV385" s="91"/>
      <c r="AW385" s="91"/>
      <c r="AX385" s="91"/>
      <c r="AY385" s="91"/>
      <c r="AZ385" s="91"/>
      <c r="BA385" s="91"/>
      <c r="BB385" s="91"/>
      <c r="BC385" s="91"/>
      <c r="BD385" s="91"/>
      <c r="BE385" s="91"/>
      <c r="BF385" s="91"/>
      <c r="BG385" s="91"/>
      <c r="BH385" s="91"/>
      <c r="BI385" s="91"/>
      <c r="BJ385" s="91"/>
    </row>
    <row r="386" spans="2:62">
      <c r="B386" s="91"/>
      <c r="C386" s="91" t="s">
        <v>1098</v>
      </c>
      <c r="D386" s="91"/>
      <c r="E386" s="91"/>
      <c r="F386" s="91"/>
      <c r="G386" s="91"/>
      <c r="H386" s="91"/>
      <c r="I386" s="91"/>
      <c r="J386" s="91"/>
      <c r="K386" s="91"/>
      <c r="L386" s="979">
        <v>2205</v>
      </c>
      <c r="M386" s="979"/>
      <c r="N386" s="979"/>
      <c r="O386" s="91"/>
      <c r="P386" s="91"/>
      <c r="Q386" s="91" t="str">
        <f t="shared" si="8"/>
        <v>2205　衛生</v>
      </c>
      <c r="R386" s="91"/>
      <c r="S386" s="91"/>
      <c r="T386" s="91"/>
      <c r="U386" s="91"/>
      <c r="V386" s="91"/>
      <c r="W386" s="91"/>
      <c r="X386" s="91"/>
      <c r="Y386" s="91"/>
      <c r="Z386" s="91"/>
      <c r="AA386" s="91"/>
      <c r="AB386" s="91"/>
      <c r="AC386" s="91"/>
      <c r="AD386" s="91"/>
      <c r="AE386" s="91"/>
      <c r="AF386" s="91"/>
      <c r="AG386" s="91"/>
      <c r="AH386" s="91"/>
      <c r="AI386" s="91"/>
      <c r="AJ386" s="91"/>
      <c r="AK386" s="91"/>
      <c r="AL386" s="91"/>
      <c r="AM386" s="91"/>
      <c r="AN386" s="91"/>
      <c r="AO386" s="91"/>
      <c r="AP386" s="91"/>
      <c r="AQ386" s="91"/>
      <c r="AR386" s="91"/>
      <c r="AS386" s="91"/>
      <c r="AT386" s="91"/>
      <c r="AU386" s="91"/>
      <c r="AV386" s="91"/>
      <c r="AW386" s="91"/>
      <c r="AX386" s="91"/>
      <c r="AY386" s="91"/>
      <c r="AZ386" s="91"/>
      <c r="BA386" s="91"/>
      <c r="BB386" s="91"/>
      <c r="BC386" s="91"/>
      <c r="BD386" s="91"/>
      <c r="BE386" s="91"/>
      <c r="BF386" s="91"/>
      <c r="BG386" s="91"/>
      <c r="BH386" s="91"/>
      <c r="BI386" s="91"/>
      <c r="BJ386" s="91"/>
    </row>
    <row r="387" spans="2:62">
      <c r="B387" s="91"/>
      <c r="C387" s="91" t="s">
        <v>1099</v>
      </c>
      <c r="D387" s="91"/>
      <c r="E387" s="91"/>
      <c r="F387" s="91"/>
      <c r="G387" s="91"/>
      <c r="H387" s="91"/>
      <c r="I387" s="91"/>
      <c r="J387" s="91"/>
      <c r="K387" s="91"/>
      <c r="L387" s="979">
        <v>2206</v>
      </c>
      <c r="M387" s="979"/>
      <c r="N387" s="979"/>
      <c r="O387" s="91"/>
      <c r="P387" s="91"/>
      <c r="Q387" s="91" t="str">
        <f t="shared" si="8"/>
        <v>2206　電気</v>
      </c>
      <c r="R387" s="91"/>
      <c r="S387" s="91"/>
      <c r="T387" s="91"/>
      <c r="U387" s="91"/>
      <c r="V387" s="91"/>
      <c r="W387" s="91"/>
      <c r="X387" s="91"/>
      <c r="Y387" s="91"/>
      <c r="Z387" s="91"/>
      <c r="AA387" s="91"/>
      <c r="AB387" s="91"/>
      <c r="AC387" s="91"/>
      <c r="AD387" s="91"/>
      <c r="AE387" s="91"/>
      <c r="AF387" s="91"/>
      <c r="AG387" s="91"/>
      <c r="AH387" s="91"/>
      <c r="AI387" s="91"/>
      <c r="AJ387" s="91"/>
      <c r="AK387" s="91"/>
      <c r="AL387" s="91"/>
      <c r="AM387" s="91"/>
      <c r="AN387" s="91"/>
      <c r="AO387" s="91"/>
      <c r="AP387" s="91"/>
      <c r="AQ387" s="91"/>
      <c r="AR387" s="91"/>
      <c r="AS387" s="91"/>
      <c r="AT387" s="91"/>
      <c r="AU387" s="91"/>
      <c r="AV387" s="91"/>
      <c r="AW387" s="91"/>
      <c r="AX387" s="91"/>
      <c r="AY387" s="91"/>
      <c r="AZ387" s="91"/>
      <c r="BA387" s="91"/>
      <c r="BB387" s="91"/>
      <c r="BC387" s="91"/>
      <c r="BD387" s="91"/>
      <c r="BE387" s="91"/>
      <c r="BF387" s="91"/>
      <c r="BG387" s="91"/>
      <c r="BH387" s="91"/>
      <c r="BI387" s="91"/>
      <c r="BJ387" s="91"/>
    </row>
    <row r="388" spans="2:62">
      <c r="B388" s="91"/>
      <c r="C388" s="91" t="s">
        <v>1100</v>
      </c>
      <c r="D388" s="91"/>
      <c r="E388" s="91"/>
      <c r="F388" s="91"/>
      <c r="G388" s="91"/>
      <c r="H388" s="91"/>
      <c r="I388" s="91"/>
      <c r="J388" s="91"/>
      <c r="K388" s="91"/>
      <c r="L388" s="979">
        <v>2207</v>
      </c>
      <c r="M388" s="979"/>
      <c r="N388" s="979"/>
      <c r="O388" s="91"/>
      <c r="P388" s="91"/>
      <c r="Q388" s="91" t="str">
        <f t="shared" si="8"/>
        <v>2207　建築積算</v>
      </c>
      <c r="R388" s="91"/>
      <c r="S388" s="91"/>
      <c r="T388" s="91"/>
      <c r="U388" s="91"/>
      <c r="V388" s="91"/>
      <c r="W388" s="91"/>
      <c r="X388" s="91"/>
      <c r="Y388" s="91"/>
      <c r="Z388" s="91"/>
      <c r="AA388" s="91"/>
      <c r="AB388" s="91"/>
      <c r="AC388" s="91"/>
      <c r="AD388" s="91"/>
      <c r="AE388" s="91"/>
      <c r="AF388" s="91"/>
      <c r="AG388" s="91"/>
      <c r="AH388" s="91"/>
      <c r="AI388" s="91"/>
      <c r="AJ388" s="91"/>
      <c r="AK388" s="91"/>
      <c r="AL388" s="91"/>
      <c r="AM388" s="91"/>
      <c r="AN388" s="91"/>
      <c r="AO388" s="91"/>
      <c r="AP388" s="91"/>
      <c r="AQ388" s="91"/>
      <c r="AR388" s="91"/>
      <c r="AS388" s="91"/>
      <c r="AT388" s="91"/>
      <c r="AU388" s="91"/>
      <c r="AV388" s="91"/>
      <c r="AW388" s="91"/>
      <c r="AX388" s="91"/>
      <c r="AY388" s="91"/>
      <c r="AZ388" s="91"/>
      <c r="BA388" s="91"/>
      <c r="BB388" s="91"/>
      <c r="BC388" s="91"/>
      <c r="BD388" s="91"/>
      <c r="BE388" s="91"/>
      <c r="BF388" s="91"/>
      <c r="BG388" s="91"/>
      <c r="BH388" s="91"/>
      <c r="BI388" s="91"/>
      <c r="BJ388" s="91"/>
    </row>
    <row r="389" spans="2:62">
      <c r="B389" s="91"/>
      <c r="C389" s="91" t="s">
        <v>1101</v>
      </c>
      <c r="D389" s="91"/>
      <c r="E389" s="91"/>
      <c r="F389" s="91"/>
      <c r="G389" s="91"/>
      <c r="H389" s="91"/>
      <c r="I389" s="91"/>
      <c r="J389" s="91"/>
      <c r="K389" s="91"/>
      <c r="L389" s="979">
        <v>2208</v>
      </c>
      <c r="M389" s="979"/>
      <c r="N389" s="979"/>
      <c r="O389" s="91"/>
      <c r="P389" s="91"/>
      <c r="Q389" s="91" t="str">
        <f t="shared" si="8"/>
        <v>2208　機械積算</v>
      </c>
      <c r="R389" s="91"/>
      <c r="S389" s="91"/>
      <c r="T389" s="91"/>
      <c r="U389" s="91"/>
      <c r="V389" s="91"/>
      <c r="W389" s="91"/>
      <c r="X389" s="91"/>
      <c r="Y389" s="91"/>
      <c r="Z389" s="91"/>
      <c r="AA389" s="91"/>
      <c r="AB389" s="91"/>
      <c r="AC389" s="91"/>
      <c r="AD389" s="91"/>
      <c r="AE389" s="91"/>
      <c r="AF389" s="91"/>
      <c r="AG389" s="91"/>
      <c r="AH389" s="91"/>
      <c r="AI389" s="91"/>
      <c r="AJ389" s="91"/>
      <c r="AK389" s="91"/>
      <c r="AL389" s="91"/>
      <c r="AM389" s="91"/>
      <c r="AN389" s="91"/>
      <c r="AO389" s="91"/>
      <c r="AP389" s="91"/>
      <c r="AQ389" s="91"/>
      <c r="AR389" s="91"/>
      <c r="AS389" s="91"/>
      <c r="AT389" s="91"/>
      <c r="AU389" s="91"/>
      <c r="AV389" s="91"/>
      <c r="AW389" s="91"/>
      <c r="AX389" s="91"/>
      <c r="AY389" s="91"/>
      <c r="AZ389" s="91"/>
      <c r="BA389" s="91"/>
      <c r="BB389" s="91"/>
      <c r="BC389" s="91"/>
      <c r="BD389" s="91"/>
      <c r="BE389" s="91"/>
      <c r="BF389" s="91"/>
      <c r="BG389" s="91"/>
      <c r="BH389" s="91"/>
      <c r="BI389" s="91"/>
      <c r="BJ389" s="91"/>
    </row>
    <row r="390" spans="2:62">
      <c r="B390" s="91"/>
      <c r="C390" s="91" t="s">
        <v>1102</v>
      </c>
      <c r="D390" s="91"/>
      <c r="E390" s="91"/>
      <c r="F390" s="91"/>
      <c r="G390" s="91"/>
      <c r="H390" s="91"/>
      <c r="I390" s="91"/>
      <c r="J390" s="91"/>
      <c r="K390" s="91"/>
      <c r="L390" s="979">
        <v>2209</v>
      </c>
      <c r="M390" s="979"/>
      <c r="N390" s="979"/>
      <c r="O390" s="91"/>
      <c r="P390" s="91"/>
      <c r="Q390" s="91" t="str">
        <f t="shared" si="8"/>
        <v>2209　電気積算</v>
      </c>
      <c r="R390" s="91"/>
      <c r="S390" s="91"/>
      <c r="T390" s="91"/>
      <c r="U390" s="91"/>
      <c r="V390" s="91"/>
      <c r="W390" s="91"/>
      <c r="X390" s="91"/>
      <c r="Y390" s="91"/>
      <c r="Z390" s="91"/>
      <c r="AA390" s="91"/>
      <c r="AB390" s="91"/>
      <c r="AC390" s="91"/>
      <c r="AD390" s="91"/>
      <c r="AE390" s="91"/>
      <c r="AF390" s="91"/>
      <c r="AG390" s="91"/>
      <c r="AH390" s="91"/>
      <c r="AI390" s="91"/>
      <c r="AJ390" s="91"/>
      <c r="AK390" s="91"/>
      <c r="AL390" s="91"/>
      <c r="AM390" s="91"/>
      <c r="AN390" s="91"/>
      <c r="AO390" s="91"/>
      <c r="AP390" s="91"/>
      <c r="AQ390" s="91"/>
      <c r="AR390" s="91"/>
      <c r="AS390" s="91"/>
      <c r="AT390" s="91"/>
      <c r="AU390" s="91"/>
      <c r="AV390" s="91"/>
      <c r="AW390" s="91"/>
      <c r="AX390" s="91"/>
      <c r="AY390" s="91"/>
      <c r="AZ390" s="91"/>
      <c r="BA390" s="91"/>
      <c r="BB390" s="91"/>
      <c r="BC390" s="91"/>
      <c r="BD390" s="91"/>
      <c r="BE390" s="91"/>
      <c r="BF390" s="91"/>
      <c r="BG390" s="91"/>
      <c r="BH390" s="91"/>
      <c r="BI390" s="91"/>
      <c r="BJ390" s="91"/>
    </row>
    <row r="391" spans="2:62">
      <c r="B391" s="91"/>
      <c r="C391" s="91" t="s">
        <v>1103</v>
      </c>
      <c r="D391" s="91"/>
      <c r="E391" s="91"/>
      <c r="F391" s="91"/>
      <c r="G391" s="91"/>
      <c r="H391" s="91"/>
      <c r="I391" s="91"/>
      <c r="J391" s="91"/>
      <c r="K391" s="91"/>
      <c r="L391" s="979">
        <v>2210</v>
      </c>
      <c r="M391" s="979"/>
      <c r="N391" s="979"/>
      <c r="O391" s="91"/>
      <c r="P391" s="91"/>
      <c r="Q391" s="91" t="str">
        <f t="shared" si="8"/>
        <v>2210　調査</v>
      </c>
      <c r="R391" s="91"/>
      <c r="S391" s="91"/>
      <c r="T391" s="91"/>
      <c r="U391" s="91"/>
      <c r="V391" s="91"/>
      <c r="W391" s="91"/>
      <c r="X391" s="91"/>
      <c r="Y391" s="91"/>
      <c r="Z391" s="91"/>
      <c r="AA391" s="91"/>
      <c r="AB391" s="91"/>
      <c r="AC391" s="91"/>
      <c r="AD391" s="91"/>
      <c r="AE391" s="91"/>
      <c r="AF391" s="91"/>
      <c r="AG391" s="91"/>
      <c r="AH391" s="91"/>
      <c r="AI391" s="91"/>
      <c r="AJ391" s="91"/>
      <c r="AK391" s="91"/>
      <c r="AL391" s="91"/>
      <c r="AM391" s="91"/>
      <c r="AN391" s="91"/>
      <c r="AO391" s="91"/>
      <c r="AP391" s="91"/>
      <c r="AQ391" s="91"/>
      <c r="AR391" s="91"/>
      <c r="AS391" s="91"/>
      <c r="AT391" s="91"/>
      <c r="AU391" s="91"/>
      <c r="AV391" s="91"/>
      <c r="AW391" s="91"/>
      <c r="AX391" s="91"/>
      <c r="AY391" s="91"/>
      <c r="AZ391" s="91"/>
      <c r="BA391" s="91"/>
      <c r="BB391" s="91"/>
      <c r="BC391" s="91"/>
      <c r="BD391" s="91"/>
      <c r="BE391" s="91"/>
      <c r="BF391" s="91"/>
      <c r="BG391" s="91"/>
      <c r="BH391" s="91"/>
      <c r="BI391" s="91"/>
      <c r="BJ391" s="91"/>
    </row>
    <row r="392" spans="2:62">
      <c r="B392" s="91"/>
      <c r="C392" s="91" t="s">
        <v>1104</v>
      </c>
      <c r="D392" s="91"/>
      <c r="E392" s="91"/>
      <c r="F392" s="91"/>
      <c r="G392" s="91"/>
      <c r="H392" s="91"/>
      <c r="I392" s="91"/>
      <c r="J392" s="91"/>
      <c r="K392" s="91"/>
      <c r="L392" s="979">
        <v>2211</v>
      </c>
      <c r="M392" s="979"/>
      <c r="N392" s="979"/>
      <c r="O392" s="91"/>
      <c r="P392" s="91"/>
      <c r="Q392" s="91" t="str">
        <f t="shared" si="8"/>
        <v>2211　工事監理(建築）</v>
      </c>
      <c r="R392" s="91"/>
      <c r="S392" s="91"/>
      <c r="T392" s="91"/>
      <c r="U392" s="91"/>
      <c r="V392" s="91"/>
      <c r="W392" s="91"/>
      <c r="X392" s="91"/>
      <c r="Y392" s="91"/>
      <c r="Z392" s="91"/>
      <c r="AA392" s="91"/>
      <c r="AB392" s="91"/>
      <c r="AC392" s="91"/>
      <c r="AD392" s="91"/>
      <c r="AE392" s="91"/>
      <c r="AF392" s="91"/>
      <c r="AG392" s="91"/>
      <c r="AH392" s="91"/>
      <c r="AI392" s="91"/>
      <c r="AJ392" s="91"/>
      <c r="AK392" s="91"/>
      <c r="AL392" s="91"/>
      <c r="AM392" s="91"/>
      <c r="AN392" s="91"/>
      <c r="AO392" s="91"/>
      <c r="AP392" s="91"/>
      <c r="AQ392" s="91"/>
      <c r="AR392" s="91"/>
      <c r="AS392" s="91"/>
      <c r="AT392" s="91"/>
      <c r="AU392" s="91"/>
      <c r="AV392" s="91"/>
      <c r="AW392" s="91"/>
      <c r="AX392" s="91"/>
      <c r="AY392" s="91"/>
      <c r="AZ392" s="91"/>
      <c r="BA392" s="91"/>
      <c r="BB392" s="91"/>
      <c r="BC392" s="91"/>
      <c r="BD392" s="91"/>
      <c r="BE392" s="91"/>
      <c r="BF392" s="91"/>
      <c r="BG392" s="91"/>
      <c r="BH392" s="91"/>
      <c r="BI392" s="91"/>
      <c r="BJ392" s="91"/>
    </row>
    <row r="393" spans="2:62">
      <c r="B393" s="91"/>
      <c r="C393" s="91" t="s">
        <v>1105</v>
      </c>
      <c r="D393" s="91"/>
      <c r="E393" s="91"/>
      <c r="F393" s="91"/>
      <c r="G393" s="91"/>
      <c r="H393" s="91"/>
      <c r="I393" s="91"/>
      <c r="J393" s="91"/>
      <c r="K393" s="91"/>
      <c r="L393" s="979">
        <v>2212</v>
      </c>
      <c r="M393" s="979"/>
      <c r="N393" s="979"/>
      <c r="O393" s="91"/>
      <c r="P393" s="91"/>
      <c r="Q393" s="91" t="str">
        <f t="shared" si="8"/>
        <v>2212　工事監理(電気）</v>
      </c>
      <c r="R393" s="91"/>
      <c r="S393" s="91"/>
      <c r="T393" s="91"/>
      <c r="U393" s="91"/>
      <c r="V393" s="91"/>
      <c r="W393" s="91"/>
      <c r="X393" s="91"/>
      <c r="Y393" s="91"/>
      <c r="Z393" s="91"/>
      <c r="AA393" s="91"/>
      <c r="AB393" s="91"/>
      <c r="AC393" s="91"/>
      <c r="AD393" s="91"/>
      <c r="AE393" s="91"/>
      <c r="AF393" s="91"/>
      <c r="AG393" s="91"/>
      <c r="AH393" s="91"/>
      <c r="AI393" s="91"/>
      <c r="AJ393" s="91"/>
      <c r="AK393" s="91"/>
      <c r="AL393" s="91"/>
      <c r="AM393" s="91"/>
      <c r="AN393" s="91"/>
      <c r="AO393" s="91"/>
      <c r="AP393" s="91"/>
      <c r="AQ393" s="91"/>
      <c r="AR393" s="91"/>
      <c r="AS393" s="91"/>
      <c r="AT393" s="91"/>
      <c r="AU393" s="91"/>
      <c r="AV393" s="91"/>
      <c r="AW393" s="91"/>
      <c r="AX393" s="91"/>
      <c r="AY393" s="91"/>
      <c r="AZ393" s="91"/>
      <c r="BA393" s="91"/>
      <c r="BB393" s="91"/>
      <c r="BC393" s="91"/>
      <c r="BD393" s="91"/>
      <c r="BE393" s="91"/>
      <c r="BF393" s="91"/>
      <c r="BG393" s="91"/>
      <c r="BH393" s="91"/>
      <c r="BI393" s="91"/>
      <c r="BJ393" s="91"/>
    </row>
    <row r="394" spans="2:62">
      <c r="B394" s="91"/>
      <c r="C394" s="91" t="s">
        <v>1106</v>
      </c>
      <c r="D394" s="91"/>
      <c r="E394" s="91"/>
      <c r="F394" s="91"/>
      <c r="G394" s="91"/>
      <c r="H394" s="91"/>
      <c r="I394" s="91"/>
      <c r="J394" s="91"/>
      <c r="K394" s="91"/>
      <c r="L394" s="979">
        <v>2213</v>
      </c>
      <c r="M394" s="979"/>
      <c r="N394" s="979"/>
      <c r="O394" s="91"/>
      <c r="P394" s="91"/>
      <c r="Q394" s="91" t="str">
        <f t="shared" si="8"/>
        <v>2213　工事監理（機械）</v>
      </c>
      <c r="R394" s="91"/>
      <c r="S394" s="91"/>
      <c r="T394" s="91"/>
      <c r="U394" s="91"/>
      <c r="V394" s="91"/>
      <c r="W394" s="91"/>
      <c r="X394" s="91"/>
      <c r="Y394" s="91"/>
      <c r="Z394" s="91"/>
      <c r="AA394" s="91"/>
      <c r="AB394" s="91"/>
      <c r="AC394" s="91"/>
      <c r="AD394" s="91"/>
      <c r="AE394" s="91"/>
      <c r="AF394" s="91"/>
      <c r="AG394" s="91"/>
      <c r="AH394" s="91"/>
      <c r="AI394" s="91"/>
      <c r="AJ394" s="91"/>
      <c r="AK394" s="91"/>
      <c r="AL394" s="91"/>
      <c r="AM394" s="91"/>
      <c r="AN394" s="91"/>
      <c r="AO394" s="91"/>
      <c r="AP394" s="91"/>
      <c r="AQ394" s="91"/>
      <c r="AR394" s="91"/>
      <c r="AS394" s="91"/>
      <c r="AT394" s="91"/>
      <c r="AU394" s="91"/>
      <c r="AV394" s="91"/>
      <c r="AW394" s="91"/>
      <c r="AX394" s="91"/>
      <c r="AY394" s="91"/>
      <c r="AZ394" s="91"/>
      <c r="BA394" s="91"/>
      <c r="BB394" s="91"/>
      <c r="BC394" s="91"/>
      <c r="BD394" s="91"/>
      <c r="BE394" s="91"/>
      <c r="BF394" s="91"/>
      <c r="BG394" s="91"/>
      <c r="BH394" s="91"/>
      <c r="BI394" s="91"/>
      <c r="BJ394" s="91"/>
    </row>
    <row r="395" spans="2:62">
      <c r="B395" s="91"/>
      <c r="C395" s="91" t="s">
        <v>1107</v>
      </c>
      <c r="D395" s="91"/>
      <c r="E395" s="91"/>
      <c r="F395" s="91"/>
      <c r="G395" s="91"/>
      <c r="H395" s="91"/>
      <c r="I395" s="91"/>
      <c r="J395" s="91"/>
      <c r="K395" s="91"/>
      <c r="L395" s="979">
        <v>2214</v>
      </c>
      <c r="M395" s="979"/>
      <c r="N395" s="979"/>
      <c r="O395" s="91"/>
      <c r="P395" s="91"/>
      <c r="Q395" s="91" t="str">
        <f t="shared" si="8"/>
        <v>2214　耐震診断</v>
      </c>
      <c r="R395" s="91"/>
      <c r="S395" s="91"/>
      <c r="T395" s="91"/>
      <c r="U395" s="91"/>
      <c r="V395" s="91"/>
      <c r="W395" s="91"/>
      <c r="X395" s="91"/>
      <c r="Y395" s="91"/>
      <c r="Z395" s="91"/>
      <c r="AA395" s="91"/>
      <c r="AB395" s="91"/>
      <c r="AC395" s="91"/>
      <c r="AD395" s="91"/>
      <c r="AE395" s="91"/>
      <c r="AF395" s="91"/>
      <c r="AG395" s="91"/>
      <c r="AH395" s="91"/>
      <c r="AI395" s="91"/>
      <c r="AJ395" s="91"/>
      <c r="AK395" s="91"/>
      <c r="AL395" s="91"/>
      <c r="AM395" s="91"/>
      <c r="AN395" s="91"/>
      <c r="AO395" s="91"/>
      <c r="AP395" s="91"/>
      <c r="AQ395" s="91"/>
      <c r="AR395" s="91"/>
      <c r="AS395" s="91"/>
      <c r="AT395" s="91"/>
      <c r="AU395" s="91"/>
      <c r="AV395" s="91"/>
      <c r="AW395" s="91"/>
      <c r="AX395" s="91"/>
      <c r="AY395" s="91"/>
      <c r="AZ395" s="91"/>
      <c r="BA395" s="91"/>
      <c r="BB395" s="91"/>
      <c r="BC395" s="91"/>
      <c r="BD395" s="91"/>
      <c r="BE395" s="91"/>
      <c r="BF395" s="91"/>
      <c r="BG395" s="91"/>
      <c r="BH395" s="91"/>
      <c r="BI395" s="91"/>
      <c r="BJ395" s="91"/>
    </row>
    <row r="396" spans="2:62">
      <c r="B396" s="91"/>
      <c r="C396" s="91" t="s">
        <v>1108</v>
      </c>
      <c r="D396" s="91"/>
      <c r="E396" s="91"/>
      <c r="F396" s="91"/>
      <c r="G396" s="91"/>
      <c r="H396" s="91"/>
      <c r="I396" s="91"/>
      <c r="J396" s="91"/>
      <c r="K396" s="91"/>
      <c r="L396" s="979">
        <v>2215</v>
      </c>
      <c r="M396" s="979"/>
      <c r="N396" s="979"/>
      <c r="O396" s="91"/>
      <c r="P396" s="91"/>
      <c r="Q396" s="91" t="str">
        <f t="shared" si="8"/>
        <v>2215　地区計画及び地域計画</v>
      </c>
      <c r="R396" s="91"/>
      <c r="S396" s="91"/>
      <c r="T396" s="91"/>
      <c r="U396" s="91"/>
      <c r="V396" s="91"/>
      <c r="W396" s="91"/>
      <c r="X396" s="91"/>
      <c r="Y396" s="91"/>
      <c r="Z396" s="91"/>
      <c r="AA396" s="91"/>
      <c r="AB396" s="91"/>
      <c r="AC396" s="91"/>
      <c r="AD396" s="91"/>
      <c r="AE396" s="91"/>
      <c r="AF396" s="91"/>
      <c r="AG396" s="91"/>
      <c r="AH396" s="91"/>
      <c r="AI396" s="91"/>
      <c r="AJ396" s="91"/>
      <c r="AK396" s="91"/>
      <c r="AL396" s="91"/>
      <c r="AM396" s="91"/>
      <c r="AN396" s="91"/>
      <c r="AO396" s="91"/>
      <c r="AP396" s="91"/>
      <c r="AQ396" s="91"/>
      <c r="AR396" s="91"/>
      <c r="AS396" s="91"/>
      <c r="AT396" s="91"/>
      <c r="AU396" s="91"/>
      <c r="AV396" s="91"/>
      <c r="AW396" s="91"/>
      <c r="AX396" s="91"/>
      <c r="AY396" s="91"/>
      <c r="AZ396" s="91"/>
      <c r="BA396" s="91"/>
      <c r="BB396" s="91"/>
      <c r="BC396" s="91"/>
      <c r="BD396" s="91"/>
      <c r="BE396" s="91"/>
      <c r="BF396" s="91"/>
      <c r="BG396" s="91"/>
      <c r="BH396" s="91"/>
      <c r="BI396" s="91"/>
      <c r="BJ396" s="91"/>
    </row>
    <row r="397" spans="2:62">
      <c r="B397" s="91"/>
      <c r="C397" s="91" t="s">
        <v>1109</v>
      </c>
      <c r="D397" s="91"/>
      <c r="E397" s="91"/>
      <c r="F397" s="91"/>
      <c r="G397" s="91"/>
      <c r="H397" s="91"/>
      <c r="I397" s="91"/>
      <c r="J397" s="91"/>
      <c r="K397" s="91"/>
      <c r="L397" s="979"/>
      <c r="M397" s="979"/>
      <c r="N397" s="979"/>
      <c r="O397" s="91"/>
      <c r="P397" s="91"/>
      <c r="Q397" s="91" t="str">
        <f t="shared" si="8"/>
        <v>　（土木関係コンサル）</v>
      </c>
      <c r="R397" s="91"/>
      <c r="S397" s="91"/>
      <c r="T397" s="91"/>
      <c r="U397" s="91"/>
      <c r="V397" s="91"/>
      <c r="W397" s="91"/>
      <c r="X397" s="91"/>
      <c r="Y397" s="91"/>
      <c r="Z397" s="91"/>
      <c r="AA397" s="91"/>
      <c r="AB397" s="91"/>
      <c r="AC397" s="91"/>
      <c r="AD397" s="91"/>
      <c r="AE397" s="91"/>
      <c r="AF397" s="91"/>
      <c r="AG397" s="91"/>
      <c r="AH397" s="91"/>
      <c r="AI397" s="91"/>
      <c r="AJ397" s="91"/>
      <c r="AK397" s="91"/>
      <c r="AL397" s="91"/>
      <c r="AM397" s="91"/>
      <c r="AN397" s="91"/>
      <c r="AO397" s="91"/>
      <c r="AP397" s="91"/>
      <c r="AQ397" s="91"/>
      <c r="AR397" s="91"/>
      <c r="AS397" s="91"/>
      <c r="AT397" s="91"/>
      <c r="AU397" s="91"/>
      <c r="AV397" s="91"/>
      <c r="AW397" s="91"/>
      <c r="AX397" s="91"/>
      <c r="AY397" s="91"/>
      <c r="AZ397" s="91"/>
      <c r="BA397" s="91"/>
      <c r="BB397" s="91"/>
      <c r="BC397" s="91"/>
      <c r="BD397" s="91"/>
      <c r="BE397" s="91"/>
      <c r="BF397" s="91"/>
      <c r="BG397" s="91"/>
      <c r="BH397" s="91"/>
      <c r="BI397" s="91"/>
      <c r="BJ397" s="91"/>
    </row>
    <row r="398" spans="2:62">
      <c r="B398" s="91"/>
      <c r="C398" s="91" t="s">
        <v>1110</v>
      </c>
      <c r="D398" s="91"/>
      <c r="E398" s="91"/>
      <c r="F398" s="91"/>
      <c r="G398" s="91"/>
      <c r="H398" s="91"/>
      <c r="I398" s="91"/>
      <c r="J398" s="91"/>
      <c r="K398" s="91"/>
      <c r="L398" s="979">
        <v>2501</v>
      </c>
      <c r="M398" s="979"/>
      <c r="N398" s="979"/>
      <c r="O398" s="91"/>
      <c r="P398" s="91"/>
      <c r="Q398" s="91" t="str">
        <f t="shared" si="8"/>
        <v>2501　河川・砂防及び海岸・海洋</v>
      </c>
      <c r="R398" s="91"/>
      <c r="S398" s="91"/>
      <c r="T398" s="91"/>
      <c r="U398" s="91"/>
      <c r="V398" s="91"/>
      <c r="W398" s="91"/>
      <c r="X398" s="91"/>
      <c r="Y398" s="91"/>
      <c r="Z398" s="91"/>
      <c r="AA398" s="91"/>
      <c r="AB398" s="91"/>
      <c r="AC398" s="91"/>
      <c r="AD398" s="91"/>
      <c r="AE398" s="91"/>
      <c r="AF398" s="91"/>
      <c r="AG398" s="91"/>
      <c r="AH398" s="91"/>
      <c r="AI398" s="91"/>
      <c r="AJ398" s="91"/>
      <c r="AK398" s="91"/>
      <c r="AL398" s="91"/>
      <c r="AM398" s="91"/>
      <c r="AN398" s="91"/>
      <c r="AO398" s="91"/>
      <c r="AP398" s="91"/>
      <c r="AQ398" s="91"/>
      <c r="AR398" s="91"/>
      <c r="AS398" s="91"/>
      <c r="AT398" s="91"/>
      <c r="AU398" s="91"/>
      <c r="AV398" s="91"/>
      <c r="AW398" s="91"/>
      <c r="AX398" s="91"/>
      <c r="AY398" s="91"/>
      <c r="AZ398" s="91"/>
      <c r="BA398" s="91"/>
      <c r="BB398" s="91"/>
      <c r="BC398" s="91"/>
      <c r="BD398" s="91"/>
      <c r="BE398" s="91"/>
      <c r="BF398" s="91"/>
      <c r="BG398" s="91"/>
      <c r="BH398" s="91"/>
      <c r="BI398" s="91"/>
      <c r="BJ398" s="91"/>
    </row>
    <row r="399" spans="2:62">
      <c r="B399" s="91"/>
      <c r="C399" s="91" t="s">
        <v>1111</v>
      </c>
      <c r="D399" s="91"/>
      <c r="E399" s="91"/>
      <c r="F399" s="91"/>
      <c r="G399" s="91"/>
      <c r="H399" s="91"/>
      <c r="I399" s="91"/>
      <c r="J399" s="91"/>
      <c r="K399" s="91"/>
      <c r="L399" s="979">
        <v>2502</v>
      </c>
      <c r="M399" s="979"/>
      <c r="N399" s="979"/>
      <c r="O399" s="91"/>
      <c r="P399" s="91"/>
      <c r="Q399" s="91" t="str">
        <f t="shared" si="8"/>
        <v>2502　港湾及び空港</v>
      </c>
      <c r="R399" s="91"/>
      <c r="S399" s="91"/>
      <c r="T399" s="91"/>
      <c r="U399" s="91"/>
      <c r="V399" s="91"/>
      <c r="W399" s="91"/>
      <c r="X399" s="91"/>
      <c r="Y399" s="91"/>
      <c r="Z399" s="91"/>
      <c r="AA399" s="91"/>
      <c r="AB399" s="91"/>
      <c r="AC399" s="91"/>
      <c r="AD399" s="91"/>
      <c r="AE399" s="91"/>
      <c r="AF399" s="91"/>
      <c r="AG399" s="91"/>
      <c r="AH399" s="91"/>
      <c r="AI399" s="91"/>
      <c r="AJ399" s="91"/>
      <c r="AK399" s="91"/>
      <c r="AL399" s="91"/>
      <c r="AM399" s="91"/>
      <c r="AN399" s="91"/>
      <c r="AO399" s="91"/>
      <c r="AP399" s="91"/>
      <c r="AQ399" s="91"/>
      <c r="AR399" s="91"/>
      <c r="AS399" s="91"/>
      <c r="AT399" s="91"/>
      <c r="AU399" s="91"/>
      <c r="AV399" s="91"/>
      <c r="AW399" s="91"/>
      <c r="AX399" s="91"/>
      <c r="AY399" s="91"/>
      <c r="AZ399" s="91"/>
      <c r="BA399" s="91"/>
      <c r="BB399" s="91"/>
      <c r="BC399" s="91"/>
      <c r="BD399" s="91"/>
      <c r="BE399" s="91"/>
      <c r="BF399" s="91"/>
      <c r="BG399" s="91"/>
      <c r="BH399" s="91"/>
      <c r="BI399" s="91"/>
      <c r="BJ399" s="91"/>
    </row>
    <row r="400" spans="2:62">
      <c r="B400" s="91"/>
      <c r="C400" s="91" t="s">
        <v>1112</v>
      </c>
      <c r="D400" s="91"/>
      <c r="E400" s="91"/>
      <c r="F400" s="91"/>
      <c r="G400" s="91"/>
      <c r="H400" s="91"/>
      <c r="I400" s="91"/>
      <c r="J400" s="91"/>
      <c r="K400" s="91"/>
      <c r="L400" s="979">
        <v>2503</v>
      </c>
      <c r="M400" s="979"/>
      <c r="N400" s="979"/>
      <c r="O400" s="91"/>
      <c r="P400" s="91"/>
      <c r="Q400" s="91" t="str">
        <f t="shared" si="8"/>
        <v>2503　電力土木</v>
      </c>
      <c r="R400" s="91"/>
      <c r="S400" s="91"/>
      <c r="T400" s="91"/>
      <c r="U400" s="91"/>
      <c r="V400" s="91"/>
      <c r="W400" s="91"/>
      <c r="X400" s="91"/>
      <c r="Y400" s="91"/>
      <c r="Z400" s="91"/>
      <c r="AA400" s="91"/>
      <c r="AB400" s="91"/>
      <c r="AC400" s="91"/>
      <c r="AD400" s="91"/>
      <c r="AE400" s="91"/>
      <c r="AF400" s="91"/>
      <c r="AG400" s="91"/>
      <c r="AH400" s="91"/>
      <c r="AI400" s="91"/>
      <c r="AJ400" s="91"/>
      <c r="AK400" s="91"/>
      <c r="AL400" s="91"/>
      <c r="AM400" s="91"/>
      <c r="AN400" s="91"/>
      <c r="AO400" s="91"/>
      <c r="AP400" s="91"/>
      <c r="AQ400" s="91"/>
      <c r="AR400" s="91"/>
      <c r="AS400" s="91"/>
      <c r="AT400" s="91"/>
      <c r="AU400" s="91"/>
      <c r="AV400" s="91"/>
      <c r="AW400" s="91"/>
      <c r="AX400" s="91"/>
      <c r="AY400" s="91"/>
      <c r="AZ400" s="91"/>
      <c r="BA400" s="91"/>
      <c r="BB400" s="91"/>
      <c r="BC400" s="91"/>
      <c r="BD400" s="91"/>
      <c r="BE400" s="91"/>
      <c r="BF400" s="91"/>
      <c r="BG400" s="91"/>
      <c r="BH400" s="91"/>
      <c r="BI400" s="91"/>
      <c r="BJ400" s="91"/>
    </row>
    <row r="401" spans="2:62">
      <c r="B401" s="91"/>
      <c r="C401" s="91" t="s">
        <v>1113</v>
      </c>
      <c r="D401" s="91"/>
      <c r="E401" s="91"/>
      <c r="F401" s="91"/>
      <c r="G401" s="91"/>
      <c r="H401" s="91"/>
      <c r="I401" s="91"/>
      <c r="J401" s="91"/>
      <c r="K401" s="91"/>
      <c r="L401" s="979">
        <v>2504</v>
      </c>
      <c r="M401" s="979"/>
      <c r="N401" s="979"/>
      <c r="O401" s="91"/>
      <c r="P401" s="91"/>
      <c r="Q401" s="91" t="str">
        <f t="shared" si="8"/>
        <v>2504　道路</v>
      </c>
      <c r="R401" s="91"/>
      <c r="S401" s="91"/>
      <c r="T401" s="91"/>
      <c r="U401" s="91"/>
      <c r="V401" s="91"/>
      <c r="W401" s="91"/>
      <c r="X401" s="91"/>
      <c r="Y401" s="91"/>
      <c r="Z401" s="91"/>
      <c r="AA401" s="91"/>
      <c r="AB401" s="91"/>
      <c r="AC401" s="91"/>
      <c r="AD401" s="91"/>
      <c r="AE401" s="91"/>
      <c r="AF401" s="91"/>
      <c r="AG401" s="91"/>
      <c r="AH401" s="91"/>
      <c r="AI401" s="91"/>
      <c r="AJ401" s="91"/>
      <c r="AK401" s="91"/>
      <c r="AL401" s="91"/>
      <c r="AM401" s="91"/>
      <c r="AN401" s="91"/>
      <c r="AO401" s="91"/>
      <c r="AP401" s="91"/>
      <c r="AQ401" s="91"/>
      <c r="AR401" s="91"/>
      <c r="AS401" s="91"/>
      <c r="AT401" s="91"/>
      <c r="AU401" s="91"/>
      <c r="AV401" s="91"/>
      <c r="AW401" s="91"/>
      <c r="AX401" s="91"/>
      <c r="AY401" s="91"/>
      <c r="AZ401" s="91"/>
      <c r="BA401" s="91"/>
      <c r="BB401" s="91"/>
      <c r="BC401" s="91"/>
      <c r="BD401" s="91"/>
      <c r="BE401" s="91"/>
      <c r="BF401" s="91"/>
      <c r="BG401" s="91"/>
      <c r="BH401" s="91"/>
      <c r="BI401" s="91"/>
      <c r="BJ401" s="91"/>
    </row>
    <row r="402" spans="2:62">
      <c r="B402" s="91"/>
      <c r="C402" s="91" t="s">
        <v>1114</v>
      </c>
      <c r="D402" s="91"/>
      <c r="E402" s="91"/>
      <c r="F402" s="91"/>
      <c r="G402" s="91"/>
      <c r="H402" s="91"/>
      <c r="I402" s="91"/>
      <c r="J402" s="91"/>
      <c r="K402" s="91"/>
      <c r="L402" s="979">
        <v>2505</v>
      </c>
      <c r="M402" s="979"/>
      <c r="N402" s="979"/>
      <c r="O402" s="91"/>
      <c r="P402" s="91"/>
      <c r="Q402" s="91" t="str">
        <f t="shared" si="8"/>
        <v>2505　鉄道</v>
      </c>
      <c r="R402" s="91"/>
      <c r="S402" s="91"/>
      <c r="T402" s="91"/>
      <c r="U402" s="91"/>
      <c r="V402" s="91"/>
      <c r="W402" s="91"/>
      <c r="X402" s="91"/>
      <c r="Y402" s="91"/>
      <c r="Z402" s="91"/>
      <c r="AA402" s="91"/>
      <c r="AB402" s="91"/>
      <c r="AC402" s="91"/>
      <c r="AD402" s="91"/>
      <c r="AE402" s="91"/>
      <c r="AF402" s="91"/>
      <c r="AG402" s="91"/>
      <c r="AH402" s="91"/>
      <c r="AI402" s="91"/>
      <c r="AJ402" s="91"/>
      <c r="AK402" s="91"/>
      <c r="AL402" s="91"/>
      <c r="AM402" s="91"/>
      <c r="AN402" s="91"/>
      <c r="AO402" s="91"/>
      <c r="AP402" s="91"/>
      <c r="AQ402" s="91"/>
      <c r="AR402" s="91"/>
      <c r="AS402" s="91"/>
      <c r="AT402" s="91"/>
      <c r="AU402" s="91"/>
      <c r="AV402" s="91"/>
      <c r="AW402" s="91"/>
      <c r="AX402" s="91"/>
      <c r="AY402" s="91"/>
      <c r="AZ402" s="91"/>
      <c r="BA402" s="91"/>
      <c r="BB402" s="91"/>
      <c r="BC402" s="91"/>
      <c r="BD402" s="91"/>
      <c r="BE402" s="91"/>
      <c r="BF402" s="91"/>
      <c r="BG402" s="91"/>
      <c r="BH402" s="91"/>
      <c r="BI402" s="91"/>
      <c r="BJ402" s="91"/>
    </row>
    <row r="403" spans="2:62">
      <c r="B403" s="91"/>
      <c r="C403" s="91" t="s">
        <v>1115</v>
      </c>
      <c r="D403" s="91"/>
      <c r="E403" s="91"/>
      <c r="F403" s="91"/>
      <c r="G403" s="91"/>
      <c r="H403" s="91"/>
      <c r="I403" s="91"/>
      <c r="J403" s="91"/>
      <c r="K403" s="91"/>
      <c r="L403" s="979">
        <v>2506</v>
      </c>
      <c r="M403" s="979"/>
      <c r="N403" s="979"/>
      <c r="O403" s="91"/>
      <c r="P403" s="91"/>
      <c r="Q403" s="91" t="str">
        <f t="shared" si="8"/>
        <v>2506　上水道及び工業用水道</v>
      </c>
      <c r="R403" s="91"/>
      <c r="S403" s="91"/>
      <c r="T403" s="91"/>
      <c r="U403" s="91"/>
      <c r="V403" s="91"/>
      <c r="W403" s="91"/>
      <c r="X403" s="91"/>
      <c r="Y403" s="91"/>
      <c r="Z403" s="91"/>
      <c r="AA403" s="91"/>
      <c r="AB403" s="91"/>
      <c r="AC403" s="91"/>
      <c r="AD403" s="91"/>
      <c r="AE403" s="91"/>
      <c r="AF403" s="91"/>
      <c r="AG403" s="91"/>
      <c r="AH403" s="91"/>
      <c r="AI403" s="91"/>
      <c r="AJ403" s="91"/>
      <c r="AK403" s="91"/>
      <c r="AL403" s="91"/>
      <c r="AM403" s="91"/>
      <c r="AN403" s="91"/>
      <c r="AO403" s="91"/>
      <c r="AP403" s="91"/>
      <c r="AQ403" s="91"/>
      <c r="AR403" s="91"/>
      <c r="AS403" s="91"/>
      <c r="AT403" s="91"/>
      <c r="AU403" s="91"/>
      <c r="AV403" s="91"/>
      <c r="AW403" s="91"/>
      <c r="AX403" s="91"/>
      <c r="AY403" s="91"/>
      <c r="AZ403" s="91"/>
      <c r="BA403" s="91"/>
      <c r="BB403" s="91"/>
      <c r="BC403" s="91"/>
      <c r="BD403" s="91"/>
      <c r="BE403" s="91"/>
      <c r="BF403" s="91"/>
      <c r="BG403" s="91"/>
      <c r="BH403" s="91"/>
      <c r="BI403" s="91"/>
      <c r="BJ403" s="91"/>
    </row>
    <row r="404" spans="2:62">
      <c r="B404" s="91"/>
      <c r="C404" s="91" t="s">
        <v>1116</v>
      </c>
      <c r="D404" s="91"/>
      <c r="E404" s="91"/>
      <c r="F404" s="91"/>
      <c r="G404" s="91"/>
      <c r="H404" s="91"/>
      <c r="I404" s="91"/>
      <c r="J404" s="91"/>
      <c r="K404" s="91"/>
      <c r="L404" s="979">
        <v>2507</v>
      </c>
      <c r="M404" s="979"/>
      <c r="N404" s="979"/>
      <c r="O404" s="91"/>
      <c r="P404" s="91"/>
      <c r="Q404" s="91" t="str">
        <f t="shared" si="8"/>
        <v>2507　下水道</v>
      </c>
      <c r="R404" s="91"/>
      <c r="S404" s="91"/>
      <c r="T404" s="91"/>
      <c r="U404" s="91"/>
      <c r="V404" s="91"/>
      <c r="W404" s="91"/>
      <c r="X404" s="91"/>
      <c r="Y404" s="91"/>
      <c r="Z404" s="91"/>
      <c r="AA404" s="91"/>
      <c r="AB404" s="91"/>
      <c r="AC404" s="91"/>
      <c r="AD404" s="91"/>
      <c r="AE404" s="91"/>
      <c r="AF404" s="91"/>
      <c r="AG404" s="91"/>
      <c r="AH404" s="91"/>
      <c r="AI404" s="91"/>
      <c r="AJ404" s="91"/>
      <c r="AK404" s="91"/>
      <c r="AL404" s="91"/>
      <c r="AM404" s="91"/>
      <c r="AN404" s="91"/>
      <c r="AO404" s="91"/>
      <c r="AP404" s="91"/>
      <c r="AQ404" s="91"/>
      <c r="AR404" s="91"/>
      <c r="AS404" s="91"/>
      <c r="AT404" s="91"/>
      <c r="AU404" s="91"/>
      <c r="AV404" s="91"/>
      <c r="AW404" s="91"/>
      <c r="AX404" s="91"/>
      <c r="AY404" s="91"/>
      <c r="AZ404" s="91"/>
      <c r="BA404" s="91"/>
      <c r="BB404" s="91"/>
      <c r="BC404" s="91"/>
      <c r="BD404" s="91"/>
      <c r="BE404" s="91"/>
      <c r="BF404" s="91"/>
      <c r="BG404" s="91"/>
      <c r="BH404" s="91"/>
      <c r="BI404" s="91"/>
      <c r="BJ404" s="91"/>
    </row>
    <row r="405" spans="2:62">
      <c r="B405" s="91"/>
      <c r="C405" s="91" t="s">
        <v>1117</v>
      </c>
      <c r="D405" s="91"/>
      <c r="E405" s="91"/>
      <c r="F405" s="91"/>
      <c r="G405" s="91"/>
      <c r="H405" s="91"/>
      <c r="I405" s="91"/>
      <c r="J405" s="91"/>
      <c r="K405" s="91"/>
      <c r="L405" s="979">
        <v>2508</v>
      </c>
      <c r="M405" s="979"/>
      <c r="N405" s="979"/>
      <c r="O405" s="91"/>
      <c r="P405" s="91"/>
      <c r="Q405" s="91" t="str">
        <f t="shared" si="8"/>
        <v>2508　農業土木</v>
      </c>
      <c r="R405" s="91"/>
      <c r="S405" s="91"/>
      <c r="T405" s="91"/>
      <c r="U405" s="91"/>
      <c r="V405" s="91"/>
      <c r="W405" s="91"/>
      <c r="X405" s="91"/>
      <c r="Y405" s="91"/>
      <c r="Z405" s="91"/>
      <c r="AA405" s="91"/>
      <c r="AB405" s="91"/>
      <c r="AC405" s="91"/>
      <c r="AD405" s="91"/>
      <c r="AE405" s="91"/>
      <c r="AF405" s="91"/>
      <c r="AG405" s="91"/>
      <c r="AH405" s="91"/>
      <c r="AI405" s="91"/>
      <c r="AJ405" s="91"/>
      <c r="AK405" s="91"/>
      <c r="AL405" s="91"/>
      <c r="AM405" s="91"/>
      <c r="AN405" s="91"/>
      <c r="AO405" s="91"/>
      <c r="AP405" s="91"/>
      <c r="AQ405" s="91"/>
      <c r="AR405" s="91"/>
      <c r="AS405" s="91"/>
      <c r="AT405" s="91"/>
      <c r="AU405" s="91"/>
      <c r="AV405" s="91"/>
      <c r="AW405" s="91"/>
      <c r="AX405" s="91"/>
      <c r="AY405" s="91"/>
      <c r="AZ405" s="91"/>
      <c r="BA405" s="91"/>
      <c r="BB405" s="91"/>
      <c r="BC405" s="91"/>
      <c r="BD405" s="91"/>
      <c r="BE405" s="91"/>
      <c r="BF405" s="91"/>
      <c r="BG405" s="91"/>
      <c r="BH405" s="91"/>
      <c r="BI405" s="91"/>
      <c r="BJ405" s="91"/>
    </row>
    <row r="406" spans="2:62">
      <c r="B406" s="91"/>
      <c r="C406" s="91" t="s">
        <v>1118</v>
      </c>
      <c r="D406" s="91"/>
      <c r="E406" s="91"/>
      <c r="F406" s="91"/>
      <c r="G406" s="91"/>
      <c r="H406" s="91"/>
      <c r="I406" s="91"/>
      <c r="J406" s="91"/>
      <c r="K406" s="91"/>
      <c r="L406" s="979">
        <v>2509</v>
      </c>
      <c r="M406" s="979"/>
      <c r="N406" s="979"/>
      <c r="O406" s="91"/>
      <c r="P406" s="91"/>
      <c r="Q406" s="91" t="str">
        <f t="shared" si="8"/>
        <v>2509　森林土木</v>
      </c>
      <c r="R406" s="91"/>
      <c r="S406" s="91"/>
      <c r="T406" s="91"/>
      <c r="U406" s="91"/>
      <c r="V406" s="91"/>
      <c r="W406" s="91"/>
      <c r="X406" s="91"/>
      <c r="Y406" s="91"/>
      <c r="Z406" s="91"/>
      <c r="AA406" s="91"/>
      <c r="AB406" s="91"/>
      <c r="AC406" s="91"/>
      <c r="AD406" s="91"/>
      <c r="AE406" s="91"/>
      <c r="AF406" s="91"/>
      <c r="AG406" s="91"/>
      <c r="AH406" s="91"/>
      <c r="AI406" s="91"/>
      <c r="AJ406" s="91"/>
      <c r="AK406" s="91"/>
      <c r="AL406" s="91"/>
      <c r="AM406" s="91"/>
      <c r="AN406" s="91"/>
      <c r="AO406" s="91"/>
      <c r="AP406" s="91"/>
      <c r="AQ406" s="91"/>
      <c r="AR406" s="91"/>
      <c r="AS406" s="91"/>
      <c r="AT406" s="91"/>
      <c r="AU406" s="91"/>
      <c r="AV406" s="91"/>
      <c r="AW406" s="91"/>
      <c r="AX406" s="91"/>
      <c r="AY406" s="91"/>
      <c r="AZ406" s="91"/>
      <c r="BA406" s="91"/>
      <c r="BB406" s="91"/>
      <c r="BC406" s="91"/>
      <c r="BD406" s="91"/>
      <c r="BE406" s="91"/>
      <c r="BF406" s="91"/>
      <c r="BG406" s="91"/>
      <c r="BH406" s="91"/>
      <c r="BI406" s="91"/>
      <c r="BJ406" s="91"/>
    </row>
    <row r="407" spans="2:62">
      <c r="B407" s="91"/>
      <c r="C407" s="91" t="s">
        <v>1119</v>
      </c>
      <c r="D407" s="91"/>
      <c r="E407" s="91"/>
      <c r="F407" s="91"/>
      <c r="G407" s="91"/>
      <c r="H407" s="91"/>
      <c r="I407" s="91"/>
      <c r="J407" s="91"/>
      <c r="K407" s="91"/>
      <c r="L407" s="979">
        <v>2510</v>
      </c>
      <c r="M407" s="979"/>
      <c r="N407" s="979"/>
      <c r="O407" s="91"/>
      <c r="P407" s="91"/>
      <c r="Q407" s="91" t="str">
        <f t="shared" si="8"/>
        <v>2510　水産土木</v>
      </c>
      <c r="R407" s="91"/>
      <c r="S407" s="91"/>
      <c r="T407" s="91"/>
      <c r="U407" s="91"/>
      <c r="V407" s="91"/>
      <c r="W407" s="91"/>
      <c r="X407" s="91"/>
      <c r="Y407" s="91"/>
      <c r="Z407" s="91"/>
      <c r="AA407" s="91"/>
      <c r="AB407" s="91"/>
      <c r="AC407" s="91"/>
      <c r="AD407" s="91"/>
      <c r="AE407" s="91"/>
      <c r="AF407" s="91"/>
      <c r="AG407" s="91"/>
      <c r="AH407" s="91"/>
      <c r="AI407" s="91"/>
      <c r="AJ407" s="91"/>
      <c r="AK407" s="91"/>
      <c r="AL407" s="91"/>
      <c r="AM407" s="91"/>
      <c r="AN407" s="91"/>
      <c r="AO407" s="91"/>
      <c r="AP407" s="91"/>
      <c r="AQ407" s="91"/>
      <c r="AR407" s="91"/>
      <c r="AS407" s="91"/>
      <c r="AT407" s="91"/>
      <c r="AU407" s="91"/>
      <c r="AV407" s="91"/>
      <c r="AW407" s="91"/>
      <c r="AX407" s="91"/>
      <c r="AY407" s="91"/>
      <c r="AZ407" s="91"/>
      <c r="BA407" s="91"/>
      <c r="BB407" s="91"/>
      <c r="BC407" s="91"/>
      <c r="BD407" s="91"/>
      <c r="BE407" s="91"/>
      <c r="BF407" s="91"/>
      <c r="BG407" s="91"/>
      <c r="BH407" s="91"/>
      <c r="BI407" s="91"/>
      <c r="BJ407" s="91"/>
    </row>
    <row r="408" spans="2:62">
      <c r="B408" s="91"/>
      <c r="C408" s="91" t="s">
        <v>1120</v>
      </c>
      <c r="D408" s="91"/>
      <c r="E408" s="91"/>
      <c r="F408" s="91"/>
      <c r="G408" s="91"/>
      <c r="H408" s="91"/>
      <c r="I408" s="91"/>
      <c r="J408" s="91"/>
      <c r="K408" s="91"/>
      <c r="L408" s="979">
        <v>2511</v>
      </c>
      <c r="M408" s="979"/>
      <c r="N408" s="979"/>
      <c r="O408" s="91"/>
      <c r="P408" s="91"/>
      <c r="Q408" s="91" t="str">
        <f t="shared" si="8"/>
        <v>2511　廃棄物</v>
      </c>
      <c r="R408" s="91"/>
      <c r="S408" s="91"/>
      <c r="T408" s="91"/>
      <c r="U408" s="91"/>
      <c r="V408" s="91"/>
      <c r="W408" s="91"/>
      <c r="X408" s="91"/>
      <c r="Y408" s="91"/>
      <c r="Z408" s="91"/>
      <c r="AA408" s="91"/>
      <c r="AB408" s="91"/>
      <c r="AC408" s="91"/>
      <c r="AD408" s="91"/>
      <c r="AE408" s="91"/>
      <c r="AF408" s="91"/>
      <c r="AG408" s="91"/>
      <c r="AH408" s="91"/>
      <c r="AI408" s="91"/>
      <c r="AJ408" s="91"/>
      <c r="AK408" s="91"/>
      <c r="AL408" s="91"/>
      <c r="AM408" s="91"/>
      <c r="AN408" s="91"/>
      <c r="AO408" s="91"/>
      <c r="AP408" s="91"/>
      <c r="AQ408" s="91"/>
      <c r="AR408" s="91"/>
      <c r="AS408" s="91"/>
      <c r="AT408" s="91"/>
      <c r="AU408" s="91"/>
      <c r="AV408" s="91"/>
      <c r="AW408" s="91"/>
      <c r="AX408" s="91"/>
      <c r="AY408" s="91"/>
      <c r="AZ408" s="91"/>
      <c r="BA408" s="91"/>
      <c r="BB408" s="91"/>
      <c r="BC408" s="91"/>
      <c r="BD408" s="91"/>
      <c r="BE408" s="91"/>
      <c r="BF408" s="91"/>
      <c r="BG408" s="91"/>
      <c r="BH408" s="91"/>
      <c r="BI408" s="91"/>
      <c r="BJ408" s="91"/>
    </row>
    <row r="409" spans="2:62">
      <c r="B409" s="91"/>
      <c r="C409" s="91" t="s">
        <v>1121</v>
      </c>
      <c r="D409" s="91"/>
      <c r="E409" s="91"/>
      <c r="F409" s="91"/>
      <c r="G409" s="91"/>
      <c r="H409" s="91"/>
      <c r="I409" s="91"/>
      <c r="J409" s="91"/>
      <c r="K409" s="91"/>
      <c r="L409" s="979">
        <v>2512</v>
      </c>
      <c r="M409" s="979"/>
      <c r="N409" s="979"/>
      <c r="O409" s="91"/>
      <c r="P409" s="91"/>
      <c r="Q409" s="91" t="str">
        <f t="shared" ref="Q409:Q439" si="9">CONCATENATE(L409,"　",C409)</f>
        <v>2512　造園</v>
      </c>
      <c r="R409" s="91"/>
      <c r="S409" s="91"/>
      <c r="T409" s="91"/>
      <c r="U409" s="91"/>
      <c r="V409" s="91"/>
      <c r="W409" s="91"/>
      <c r="X409" s="91"/>
      <c r="Y409" s="91"/>
      <c r="Z409" s="91"/>
      <c r="AA409" s="91"/>
      <c r="AB409" s="91"/>
      <c r="AC409" s="91"/>
      <c r="AD409" s="91"/>
      <c r="AE409" s="91"/>
      <c r="AF409" s="91"/>
      <c r="AG409" s="91"/>
      <c r="AH409" s="91"/>
      <c r="AI409" s="91"/>
      <c r="AJ409" s="91"/>
      <c r="AK409" s="91"/>
      <c r="AL409" s="91"/>
      <c r="AM409" s="91"/>
      <c r="AN409" s="91"/>
      <c r="AO409" s="91"/>
      <c r="AP409" s="91"/>
      <c r="AQ409" s="91"/>
      <c r="AR409" s="91"/>
      <c r="AS409" s="91"/>
      <c r="AT409" s="91"/>
      <c r="AU409" s="91"/>
      <c r="AV409" s="91"/>
      <c r="AW409" s="91"/>
      <c r="AX409" s="91"/>
      <c r="AY409" s="91"/>
      <c r="AZ409" s="91"/>
      <c r="BA409" s="91"/>
      <c r="BB409" s="91"/>
      <c r="BC409" s="91"/>
      <c r="BD409" s="91"/>
      <c r="BE409" s="91"/>
      <c r="BF409" s="91"/>
      <c r="BG409" s="91"/>
      <c r="BH409" s="91"/>
      <c r="BI409" s="91"/>
      <c r="BJ409" s="91"/>
    </row>
    <row r="410" spans="2:62">
      <c r="B410" s="91"/>
      <c r="C410" s="91" t="s">
        <v>1122</v>
      </c>
      <c r="D410" s="91"/>
      <c r="E410" s="91"/>
      <c r="F410" s="91"/>
      <c r="G410" s="91"/>
      <c r="H410" s="91"/>
      <c r="I410" s="91"/>
      <c r="J410" s="91"/>
      <c r="K410" s="91"/>
      <c r="L410" s="979">
        <v>2513</v>
      </c>
      <c r="M410" s="979"/>
      <c r="N410" s="979"/>
      <c r="O410" s="91"/>
      <c r="P410" s="91"/>
      <c r="Q410" s="91" t="str">
        <f t="shared" si="9"/>
        <v>2513　都市計画及び地方計画</v>
      </c>
      <c r="R410" s="91"/>
      <c r="S410" s="91"/>
      <c r="T410" s="91"/>
      <c r="U410" s="91"/>
      <c r="V410" s="91"/>
      <c r="W410" s="91"/>
      <c r="X410" s="91"/>
      <c r="Y410" s="91"/>
      <c r="Z410" s="91"/>
      <c r="AA410" s="91"/>
      <c r="AB410" s="91"/>
      <c r="AC410" s="91"/>
      <c r="AD410" s="91"/>
      <c r="AE410" s="91"/>
      <c r="AF410" s="91"/>
      <c r="AG410" s="91"/>
      <c r="AH410" s="91"/>
      <c r="AI410" s="91"/>
      <c r="AJ410" s="91"/>
      <c r="AK410" s="91"/>
      <c r="AL410" s="91"/>
      <c r="AM410" s="91"/>
      <c r="AN410" s="91"/>
      <c r="AO410" s="91"/>
      <c r="AP410" s="91"/>
      <c r="AQ410" s="91"/>
      <c r="AR410" s="91"/>
      <c r="AS410" s="91"/>
      <c r="AT410" s="91"/>
      <c r="AU410" s="91"/>
      <c r="AV410" s="91"/>
      <c r="AW410" s="91"/>
      <c r="AX410" s="91"/>
      <c r="AY410" s="91"/>
      <c r="AZ410" s="91"/>
      <c r="BA410" s="91"/>
      <c r="BB410" s="91"/>
      <c r="BC410" s="91"/>
      <c r="BD410" s="91"/>
      <c r="BE410" s="91"/>
      <c r="BF410" s="91"/>
      <c r="BG410" s="91"/>
      <c r="BH410" s="91"/>
      <c r="BI410" s="91"/>
      <c r="BJ410" s="91"/>
    </row>
    <row r="411" spans="2:62">
      <c r="B411" s="91"/>
      <c r="C411" s="91" t="s">
        <v>1123</v>
      </c>
      <c r="D411" s="91"/>
      <c r="E411" s="91"/>
      <c r="F411" s="91"/>
      <c r="G411" s="91"/>
      <c r="H411" s="91"/>
      <c r="I411" s="91"/>
      <c r="J411" s="91"/>
      <c r="K411" s="91"/>
      <c r="L411" s="979">
        <v>2514</v>
      </c>
      <c r="M411" s="979"/>
      <c r="N411" s="979"/>
      <c r="O411" s="91"/>
      <c r="P411" s="91"/>
      <c r="Q411" s="91" t="str">
        <f t="shared" si="9"/>
        <v>2514　地質</v>
      </c>
      <c r="R411" s="91"/>
      <c r="S411" s="91"/>
      <c r="T411" s="91"/>
      <c r="U411" s="91"/>
      <c r="V411" s="91"/>
      <c r="W411" s="91"/>
      <c r="X411" s="91"/>
      <c r="Y411" s="91"/>
      <c r="Z411" s="91"/>
      <c r="AA411" s="91"/>
      <c r="AB411" s="91"/>
      <c r="AC411" s="91"/>
      <c r="AD411" s="91"/>
      <c r="AE411" s="91"/>
      <c r="AF411" s="91"/>
      <c r="AG411" s="91"/>
      <c r="AH411" s="91"/>
      <c r="AI411" s="91"/>
      <c r="AJ411" s="91"/>
      <c r="AK411" s="91"/>
      <c r="AL411" s="91"/>
      <c r="AM411" s="91"/>
      <c r="AN411" s="91"/>
      <c r="AO411" s="91"/>
      <c r="AP411" s="91"/>
      <c r="AQ411" s="91"/>
      <c r="AR411" s="91"/>
      <c r="AS411" s="91"/>
      <c r="AT411" s="91"/>
      <c r="AU411" s="91"/>
      <c r="AV411" s="91"/>
      <c r="AW411" s="91"/>
      <c r="AX411" s="91"/>
      <c r="AY411" s="91"/>
      <c r="AZ411" s="91"/>
      <c r="BA411" s="91"/>
      <c r="BB411" s="91"/>
      <c r="BC411" s="91"/>
      <c r="BD411" s="91"/>
      <c r="BE411" s="91"/>
      <c r="BF411" s="91"/>
      <c r="BG411" s="91"/>
      <c r="BH411" s="91"/>
      <c r="BI411" s="91"/>
      <c r="BJ411" s="91"/>
    </row>
    <row r="412" spans="2:62">
      <c r="B412" s="91"/>
      <c r="C412" s="91" t="s">
        <v>1124</v>
      </c>
      <c r="D412" s="91"/>
      <c r="E412" s="91"/>
      <c r="F412" s="91"/>
      <c r="G412" s="91"/>
      <c r="H412" s="91"/>
      <c r="I412" s="91"/>
      <c r="J412" s="91"/>
      <c r="K412" s="91"/>
      <c r="L412" s="979">
        <v>2515</v>
      </c>
      <c r="M412" s="979"/>
      <c r="N412" s="979"/>
      <c r="O412" s="91"/>
      <c r="P412" s="91"/>
      <c r="Q412" s="91" t="str">
        <f t="shared" si="9"/>
        <v>2515　土質及び基礎</v>
      </c>
      <c r="R412" s="91"/>
      <c r="S412" s="91"/>
      <c r="T412" s="91"/>
      <c r="U412" s="91"/>
      <c r="V412" s="91"/>
      <c r="W412" s="91"/>
      <c r="X412" s="91"/>
      <c r="Y412" s="91"/>
      <c r="Z412" s="91"/>
      <c r="AA412" s="91"/>
      <c r="AB412" s="91"/>
      <c r="AC412" s="91"/>
      <c r="AD412" s="91"/>
      <c r="AE412" s="91"/>
      <c r="AF412" s="91"/>
      <c r="AG412" s="91"/>
      <c r="AH412" s="91"/>
      <c r="AI412" s="91"/>
      <c r="AJ412" s="91"/>
      <c r="AK412" s="91"/>
      <c r="AL412" s="91"/>
      <c r="AM412" s="91"/>
      <c r="AN412" s="91"/>
      <c r="AO412" s="91"/>
      <c r="AP412" s="91"/>
      <c r="AQ412" s="91"/>
      <c r="AR412" s="91"/>
      <c r="AS412" s="91"/>
      <c r="AT412" s="91"/>
      <c r="AU412" s="91"/>
      <c r="AV412" s="91"/>
      <c r="AW412" s="91"/>
      <c r="AX412" s="91"/>
      <c r="AY412" s="91"/>
      <c r="AZ412" s="91"/>
      <c r="BA412" s="91"/>
      <c r="BB412" s="91"/>
      <c r="BC412" s="91"/>
      <c r="BD412" s="91"/>
      <c r="BE412" s="91"/>
      <c r="BF412" s="91"/>
      <c r="BG412" s="91"/>
      <c r="BH412" s="91"/>
      <c r="BI412" s="91"/>
      <c r="BJ412" s="91"/>
    </row>
    <row r="413" spans="2:62">
      <c r="B413" s="91"/>
      <c r="C413" s="91" t="s">
        <v>1125</v>
      </c>
      <c r="D413" s="91"/>
      <c r="E413" s="91"/>
      <c r="F413" s="91"/>
      <c r="G413" s="91"/>
      <c r="H413" s="91"/>
      <c r="I413" s="91"/>
      <c r="J413" s="91"/>
      <c r="K413" s="91"/>
      <c r="L413" s="979">
        <v>2516</v>
      </c>
      <c r="M413" s="979"/>
      <c r="N413" s="979"/>
      <c r="O413" s="91"/>
      <c r="P413" s="91"/>
      <c r="Q413" s="91" t="str">
        <f t="shared" si="9"/>
        <v>2516　鋼構造及びコンクリート</v>
      </c>
      <c r="R413" s="91"/>
      <c r="S413" s="91"/>
      <c r="T413" s="91"/>
      <c r="U413" s="91"/>
      <c r="V413" s="91"/>
      <c r="W413" s="91"/>
      <c r="X413" s="91"/>
      <c r="Y413" s="91"/>
      <c r="Z413" s="91"/>
      <c r="AA413" s="91"/>
      <c r="AB413" s="91"/>
      <c r="AC413" s="91"/>
      <c r="AD413" s="91"/>
      <c r="AE413" s="91"/>
      <c r="AF413" s="91"/>
      <c r="AG413" s="91"/>
      <c r="AH413" s="91"/>
      <c r="AI413" s="91"/>
      <c r="AJ413" s="91"/>
      <c r="AK413" s="91"/>
      <c r="AL413" s="91"/>
      <c r="AM413" s="91"/>
      <c r="AN413" s="91"/>
      <c r="AO413" s="91"/>
      <c r="AP413" s="91"/>
      <c r="AQ413" s="91"/>
      <c r="AR413" s="91"/>
      <c r="AS413" s="91"/>
      <c r="AT413" s="91"/>
      <c r="AU413" s="91"/>
      <c r="AV413" s="91"/>
      <c r="AW413" s="91"/>
      <c r="AX413" s="91"/>
      <c r="AY413" s="91"/>
      <c r="AZ413" s="91"/>
      <c r="BA413" s="91"/>
      <c r="BB413" s="91"/>
      <c r="BC413" s="91"/>
      <c r="BD413" s="91"/>
      <c r="BE413" s="91"/>
      <c r="BF413" s="91"/>
      <c r="BG413" s="91"/>
      <c r="BH413" s="91"/>
      <c r="BI413" s="91"/>
      <c r="BJ413" s="91"/>
    </row>
    <row r="414" spans="2:62">
      <c r="B414" s="91"/>
      <c r="C414" s="91" t="s">
        <v>1126</v>
      </c>
      <c r="D414" s="91"/>
      <c r="E414" s="91"/>
      <c r="F414" s="91"/>
      <c r="G414" s="91"/>
      <c r="H414" s="91"/>
      <c r="I414" s="91"/>
      <c r="J414" s="91"/>
      <c r="K414" s="91"/>
      <c r="L414" s="979">
        <v>2517</v>
      </c>
      <c r="M414" s="979"/>
      <c r="N414" s="979"/>
      <c r="O414" s="91"/>
      <c r="P414" s="91"/>
      <c r="Q414" s="91" t="str">
        <f t="shared" si="9"/>
        <v>2517　トンネル</v>
      </c>
      <c r="R414" s="91"/>
      <c r="S414" s="91"/>
      <c r="T414" s="91"/>
      <c r="U414" s="91"/>
      <c r="V414" s="91"/>
      <c r="W414" s="91"/>
      <c r="X414" s="91"/>
      <c r="Y414" s="91"/>
      <c r="Z414" s="91"/>
      <c r="AA414" s="91"/>
      <c r="AB414" s="91"/>
      <c r="AC414" s="91"/>
      <c r="AD414" s="91"/>
      <c r="AE414" s="91"/>
      <c r="AF414" s="91"/>
      <c r="AG414" s="91"/>
      <c r="AH414" s="91"/>
      <c r="AI414" s="91"/>
      <c r="AJ414" s="91"/>
      <c r="AK414" s="91"/>
      <c r="AL414" s="91"/>
      <c r="AM414" s="91"/>
      <c r="AN414" s="91"/>
      <c r="AO414" s="91"/>
      <c r="AP414" s="91"/>
      <c r="AQ414" s="91"/>
      <c r="AR414" s="91"/>
      <c r="AS414" s="91"/>
      <c r="AT414" s="91"/>
      <c r="AU414" s="91"/>
      <c r="AV414" s="91"/>
      <c r="AW414" s="91"/>
      <c r="AX414" s="91"/>
      <c r="AY414" s="91"/>
      <c r="AZ414" s="91"/>
      <c r="BA414" s="91"/>
      <c r="BB414" s="91"/>
      <c r="BC414" s="91"/>
      <c r="BD414" s="91"/>
      <c r="BE414" s="91"/>
      <c r="BF414" s="91"/>
      <c r="BG414" s="91"/>
      <c r="BH414" s="91"/>
      <c r="BI414" s="91"/>
      <c r="BJ414" s="91"/>
    </row>
    <row r="415" spans="2:62">
      <c r="B415" s="91"/>
      <c r="C415" s="91" t="s">
        <v>1127</v>
      </c>
      <c r="D415" s="91"/>
      <c r="E415" s="91"/>
      <c r="F415" s="91"/>
      <c r="G415" s="91"/>
      <c r="H415" s="91"/>
      <c r="I415" s="91"/>
      <c r="J415" s="91"/>
      <c r="K415" s="91"/>
      <c r="L415" s="979">
        <v>2518</v>
      </c>
      <c r="M415" s="979"/>
      <c r="N415" s="979"/>
      <c r="O415" s="91"/>
      <c r="P415" s="91"/>
      <c r="Q415" s="91" t="str">
        <f t="shared" si="9"/>
        <v>2518　施工計画・施工設備及び積算</v>
      </c>
      <c r="R415" s="91"/>
      <c r="S415" s="91"/>
      <c r="T415" s="91"/>
      <c r="U415" s="91"/>
      <c r="V415" s="91"/>
      <c r="W415" s="91"/>
      <c r="X415" s="91"/>
      <c r="Y415" s="91"/>
      <c r="Z415" s="91"/>
      <c r="AA415" s="91"/>
      <c r="AB415" s="91"/>
      <c r="AC415" s="91"/>
      <c r="AD415" s="91"/>
      <c r="AE415" s="91"/>
      <c r="AF415" s="91"/>
      <c r="AG415" s="91"/>
      <c r="AH415" s="91"/>
      <c r="AI415" s="91"/>
      <c r="AJ415" s="91"/>
      <c r="AK415" s="91"/>
      <c r="AL415" s="91"/>
      <c r="AM415" s="91"/>
      <c r="AN415" s="91"/>
      <c r="AO415" s="91"/>
      <c r="AP415" s="91"/>
      <c r="AQ415" s="91"/>
      <c r="AR415" s="91"/>
      <c r="AS415" s="91"/>
      <c r="AT415" s="91"/>
      <c r="AU415" s="91"/>
      <c r="AV415" s="91"/>
      <c r="AW415" s="91"/>
      <c r="AX415" s="91"/>
      <c r="AY415" s="91"/>
      <c r="AZ415" s="91"/>
      <c r="BA415" s="91"/>
      <c r="BB415" s="91"/>
      <c r="BC415" s="91"/>
      <c r="BD415" s="91"/>
      <c r="BE415" s="91"/>
      <c r="BF415" s="91"/>
      <c r="BG415" s="91"/>
      <c r="BH415" s="91"/>
      <c r="BI415" s="91"/>
      <c r="BJ415" s="91"/>
    </row>
    <row r="416" spans="2:62">
      <c r="B416" s="91"/>
      <c r="C416" s="91" t="s">
        <v>1128</v>
      </c>
      <c r="D416" s="91"/>
      <c r="E416" s="91"/>
      <c r="F416" s="91"/>
      <c r="G416" s="91"/>
      <c r="H416" s="91"/>
      <c r="I416" s="91"/>
      <c r="J416" s="91"/>
      <c r="K416" s="91"/>
      <c r="L416" s="979">
        <v>2519</v>
      </c>
      <c r="M416" s="979"/>
      <c r="N416" s="979"/>
      <c r="O416" s="91"/>
      <c r="P416" s="91"/>
      <c r="Q416" s="91" t="str">
        <f t="shared" si="9"/>
        <v>2519　建設環境</v>
      </c>
      <c r="R416" s="91"/>
      <c r="S416" s="91"/>
      <c r="T416" s="91"/>
      <c r="U416" s="91"/>
      <c r="V416" s="91"/>
      <c r="W416" s="91"/>
      <c r="X416" s="91"/>
      <c r="Y416" s="91"/>
      <c r="Z416" s="91"/>
      <c r="AA416" s="91"/>
      <c r="AB416" s="91"/>
      <c r="AC416" s="91"/>
      <c r="AD416" s="91"/>
      <c r="AE416" s="91"/>
      <c r="AF416" s="91"/>
      <c r="AG416" s="91"/>
      <c r="AH416" s="91"/>
      <c r="AI416" s="91"/>
      <c r="AJ416" s="91"/>
      <c r="AK416" s="91"/>
      <c r="AL416" s="91"/>
      <c r="AM416" s="91"/>
      <c r="AN416" s="91"/>
      <c r="AO416" s="91"/>
      <c r="AP416" s="91"/>
      <c r="AQ416" s="91"/>
      <c r="AR416" s="91"/>
      <c r="AS416" s="91"/>
      <c r="AT416" s="91"/>
      <c r="AU416" s="91"/>
      <c r="AV416" s="91"/>
      <c r="AW416" s="91"/>
      <c r="AX416" s="91"/>
      <c r="AY416" s="91"/>
      <c r="AZ416" s="91"/>
      <c r="BA416" s="91"/>
      <c r="BB416" s="91"/>
      <c r="BC416" s="91"/>
      <c r="BD416" s="91"/>
      <c r="BE416" s="91"/>
      <c r="BF416" s="91"/>
      <c r="BG416" s="91"/>
      <c r="BH416" s="91"/>
      <c r="BI416" s="91"/>
      <c r="BJ416" s="91"/>
    </row>
    <row r="417" spans="2:62">
      <c r="B417" s="91"/>
      <c r="C417" s="91" t="s">
        <v>1129</v>
      </c>
      <c r="D417" s="91"/>
      <c r="E417" s="91"/>
      <c r="F417" s="91"/>
      <c r="G417" s="91"/>
      <c r="H417" s="91"/>
      <c r="I417" s="91"/>
      <c r="J417" s="91"/>
      <c r="K417" s="91"/>
      <c r="L417" s="979">
        <v>2520</v>
      </c>
      <c r="M417" s="979"/>
      <c r="N417" s="979"/>
      <c r="O417" s="91"/>
      <c r="P417" s="91"/>
      <c r="Q417" s="91" t="str">
        <f t="shared" si="9"/>
        <v>2520　機械</v>
      </c>
      <c r="R417" s="91"/>
      <c r="S417" s="91"/>
      <c r="T417" s="91"/>
      <c r="U417" s="91"/>
      <c r="V417" s="91"/>
      <c r="W417" s="91"/>
      <c r="X417" s="91"/>
      <c r="Y417" s="91"/>
      <c r="Z417" s="91"/>
      <c r="AA417" s="91"/>
      <c r="AB417" s="91"/>
      <c r="AC417" s="91"/>
      <c r="AD417" s="91"/>
      <c r="AE417" s="91"/>
      <c r="AF417" s="91"/>
      <c r="AG417" s="91"/>
      <c r="AH417" s="91"/>
      <c r="AI417" s="91"/>
      <c r="AJ417" s="91"/>
      <c r="AK417" s="91"/>
      <c r="AL417" s="91"/>
      <c r="AM417" s="91"/>
      <c r="AN417" s="91"/>
      <c r="AO417" s="91"/>
      <c r="AP417" s="91"/>
      <c r="AQ417" s="91"/>
      <c r="AR417" s="91"/>
      <c r="AS417" s="91"/>
      <c r="AT417" s="91"/>
      <c r="AU417" s="91"/>
      <c r="AV417" s="91"/>
      <c r="AW417" s="91"/>
      <c r="AX417" s="91"/>
      <c r="AY417" s="91"/>
      <c r="AZ417" s="91"/>
      <c r="BA417" s="91"/>
      <c r="BB417" s="91"/>
      <c r="BC417" s="91"/>
      <c r="BD417" s="91"/>
      <c r="BE417" s="91"/>
      <c r="BF417" s="91"/>
      <c r="BG417" s="91"/>
      <c r="BH417" s="91"/>
      <c r="BI417" s="91"/>
      <c r="BJ417" s="91"/>
    </row>
    <row r="418" spans="2:62">
      <c r="B418" s="91"/>
      <c r="C418" s="91" t="s">
        <v>1130</v>
      </c>
      <c r="D418" s="91"/>
      <c r="E418" s="91"/>
      <c r="F418" s="91"/>
      <c r="G418" s="91"/>
      <c r="H418" s="91"/>
      <c r="I418" s="91"/>
      <c r="J418" s="91"/>
      <c r="K418" s="91"/>
      <c r="L418" s="979">
        <v>2521</v>
      </c>
      <c r="M418" s="979"/>
      <c r="N418" s="979"/>
      <c r="O418" s="91"/>
      <c r="P418" s="91"/>
      <c r="Q418" s="91" t="str">
        <f t="shared" si="9"/>
        <v>2521　電気・電子</v>
      </c>
      <c r="R418" s="91"/>
      <c r="S418" s="91"/>
      <c r="T418" s="91"/>
      <c r="U418" s="91"/>
      <c r="V418" s="91"/>
      <c r="W418" s="91"/>
      <c r="X418" s="91"/>
      <c r="Y418" s="91"/>
      <c r="Z418" s="91"/>
      <c r="AA418" s="91"/>
      <c r="AB418" s="91"/>
      <c r="AC418" s="91"/>
      <c r="AD418" s="91"/>
      <c r="AE418" s="91"/>
      <c r="AF418" s="91"/>
      <c r="AG418" s="91"/>
      <c r="AH418" s="91"/>
      <c r="AI418" s="91"/>
      <c r="AJ418" s="91"/>
      <c r="AK418" s="91"/>
      <c r="AL418" s="91"/>
      <c r="AM418" s="91"/>
      <c r="AN418" s="91"/>
      <c r="AO418" s="91"/>
      <c r="AP418" s="91"/>
      <c r="AQ418" s="91"/>
      <c r="AR418" s="91"/>
      <c r="AS418" s="91"/>
      <c r="AT418" s="91"/>
      <c r="AU418" s="91"/>
      <c r="AV418" s="91"/>
      <c r="AW418" s="91"/>
      <c r="AX418" s="91"/>
      <c r="AY418" s="91"/>
      <c r="AZ418" s="91"/>
      <c r="BA418" s="91"/>
      <c r="BB418" s="91"/>
      <c r="BC418" s="91"/>
      <c r="BD418" s="91"/>
      <c r="BE418" s="91"/>
      <c r="BF418" s="91"/>
      <c r="BG418" s="91"/>
      <c r="BH418" s="91"/>
      <c r="BI418" s="91"/>
      <c r="BJ418" s="91"/>
    </row>
    <row r="419" spans="2:62">
      <c r="B419" s="91"/>
      <c r="C419" s="91" t="s">
        <v>1131</v>
      </c>
      <c r="D419" s="91"/>
      <c r="E419" s="91"/>
      <c r="F419" s="91"/>
      <c r="G419" s="91"/>
      <c r="H419" s="91"/>
      <c r="I419" s="91"/>
      <c r="J419" s="91"/>
      <c r="K419" s="91"/>
      <c r="L419" s="979">
        <v>2522</v>
      </c>
      <c r="M419" s="979"/>
      <c r="N419" s="979"/>
      <c r="O419" s="91"/>
      <c r="P419" s="91"/>
      <c r="Q419" s="91" t="str">
        <f t="shared" si="9"/>
        <v>2522　交通量調査</v>
      </c>
      <c r="R419" s="91"/>
      <c r="S419" s="91"/>
      <c r="T419" s="91"/>
      <c r="U419" s="91"/>
      <c r="V419" s="91"/>
      <c r="W419" s="91"/>
      <c r="X419" s="91"/>
      <c r="Y419" s="91"/>
      <c r="Z419" s="91"/>
      <c r="AA419" s="91"/>
      <c r="AB419" s="91"/>
      <c r="AC419" s="91"/>
      <c r="AD419" s="91"/>
      <c r="AE419" s="91"/>
      <c r="AF419" s="91"/>
      <c r="AG419" s="91"/>
      <c r="AH419" s="91"/>
      <c r="AI419" s="91"/>
      <c r="AJ419" s="91"/>
      <c r="AK419" s="91"/>
      <c r="AL419" s="91"/>
      <c r="AM419" s="91"/>
      <c r="AN419" s="91"/>
      <c r="AO419" s="91"/>
      <c r="AP419" s="91"/>
      <c r="AQ419" s="91"/>
      <c r="AR419" s="91"/>
      <c r="AS419" s="91"/>
      <c r="AT419" s="91"/>
      <c r="AU419" s="91"/>
      <c r="AV419" s="91"/>
      <c r="AW419" s="91"/>
      <c r="AX419" s="91"/>
      <c r="AY419" s="91"/>
      <c r="AZ419" s="91"/>
      <c r="BA419" s="91"/>
      <c r="BB419" s="91"/>
      <c r="BC419" s="91"/>
      <c r="BD419" s="91"/>
      <c r="BE419" s="91"/>
      <c r="BF419" s="91"/>
      <c r="BG419" s="91"/>
      <c r="BH419" s="91"/>
      <c r="BI419" s="91"/>
      <c r="BJ419" s="91"/>
    </row>
    <row r="420" spans="2:62">
      <c r="B420" s="91"/>
      <c r="C420" s="91" t="s">
        <v>1132</v>
      </c>
      <c r="D420" s="91"/>
      <c r="E420" s="91"/>
      <c r="F420" s="91"/>
      <c r="G420" s="91"/>
      <c r="H420" s="91"/>
      <c r="I420" s="91"/>
      <c r="J420" s="91"/>
      <c r="K420" s="91"/>
      <c r="L420" s="979">
        <v>2523</v>
      </c>
      <c r="M420" s="979"/>
      <c r="N420" s="979"/>
      <c r="O420" s="91"/>
      <c r="P420" s="91"/>
      <c r="Q420" s="91" t="str">
        <f t="shared" si="9"/>
        <v>2523　環境調査</v>
      </c>
      <c r="R420" s="91"/>
      <c r="S420" s="91"/>
      <c r="T420" s="91"/>
      <c r="U420" s="91"/>
      <c r="V420" s="91"/>
      <c r="W420" s="91"/>
      <c r="X420" s="91"/>
      <c r="Y420" s="91"/>
      <c r="Z420" s="91"/>
      <c r="AA420" s="91"/>
      <c r="AB420" s="91"/>
      <c r="AC420" s="91"/>
      <c r="AD420" s="91"/>
      <c r="AE420" s="91"/>
      <c r="AF420" s="91"/>
      <c r="AG420" s="91"/>
      <c r="AH420" s="91"/>
      <c r="AI420" s="91"/>
      <c r="AJ420" s="91"/>
      <c r="AK420" s="91"/>
      <c r="AL420" s="91"/>
      <c r="AM420" s="91"/>
      <c r="AN420" s="91"/>
      <c r="AO420" s="91"/>
      <c r="AP420" s="91"/>
      <c r="AQ420" s="91"/>
      <c r="AR420" s="91"/>
      <c r="AS420" s="91"/>
      <c r="AT420" s="91"/>
      <c r="AU420" s="91"/>
      <c r="AV420" s="91"/>
      <c r="AW420" s="91"/>
      <c r="AX420" s="91"/>
      <c r="AY420" s="91"/>
      <c r="AZ420" s="91"/>
      <c r="BA420" s="91"/>
      <c r="BB420" s="91"/>
      <c r="BC420" s="91"/>
      <c r="BD420" s="91"/>
      <c r="BE420" s="91"/>
      <c r="BF420" s="91"/>
      <c r="BG420" s="91"/>
      <c r="BH420" s="91"/>
      <c r="BI420" s="91"/>
      <c r="BJ420" s="91"/>
    </row>
    <row r="421" spans="2:62">
      <c r="B421" s="91"/>
      <c r="C421" s="91" t="s">
        <v>1133</v>
      </c>
      <c r="D421" s="91"/>
      <c r="E421" s="91"/>
      <c r="F421" s="91"/>
      <c r="G421" s="91"/>
      <c r="H421" s="91"/>
      <c r="I421" s="91"/>
      <c r="J421" s="91"/>
      <c r="K421" s="91"/>
      <c r="L421" s="979">
        <v>2524</v>
      </c>
      <c r="M421" s="979"/>
      <c r="N421" s="979"/>
      <c r="O421" s="91"/>
      <c r="P421" s="91"/>
      <c r="Q421" s="91" t="str">
        <f t="shared" si="9"/>
        <v>2524　経済調査</v>
      </c>
      <c r="R421" s="91"/>
      <c r="S421" s="91"/>
      <c r="T421" s="91"/>
      <c r="U421" s="91"/>
      <c r="V421" s="91"/>
      <c r="W421" s="91"/>
      <c r="X421" s="91"/>
      <c r="Y421" s="91"/>
      <c r="Z421" s="91"/>
      <c r="AA421" s="91"/>
      <c r="AB421" s="91"/>
      <c r="AC421" s="91"/>
      <c r="AD421" s="91"/>
      <c r="AE421" s="91"/>
      <c r="AF421" s="91"/>
      <c r="AG421" s="91"/>
      <c r="AH421" s="91"/>
      <c r="AI421" s="91"/>
      <c r="AJ421" s="91"/>
      <c r="AK421" s="91"/>
      <c r="AL421" s="91"/>
      <c r="AM421" s="91"/>
      <c r="AN421" s="91"/>
      <c r="AO421" s="91"/>
      <c r="AP421" s="91"/>
      <c r="AQ421" s="91"/>
      <c r="AR421" s="91"/>
      <c r="AS421" s="91"/>
      <c r="AT421" s="91"/>
      <c r="AU421" s="91"/>
      <c r="AV421" s="91"/>
      <c r="AW421" s="91"/>
      <c r="AX421" s="91"/>
      <c r="AY421" s="91"/>
      <c r="AZ421" s="91"/>
      <c r="BA421" s="91"/>
      <c r="BB421" s="91"/>
      <c r="BC421" s="91"/>
      <c r="BD421" s="91"/>
      <c r="BE421" s="91"/>
      <c r="BF421" s="91"/>
      <c r="BG421" s="91"/>
      <c r="BH421" s="91"/>
      <c r="BI421" s="91"/>
      <c r="BJ421" s="91"/>
    </row>
    <row r="422" spans="2:62">
      <c r="B422" s="91"/>
      <c r="C422" s="91" t="s">
        <v>1134</v>
      </c>
      <c r="D422" s="91"/>
      <c r="E422" s="91"/>
      <c r="F422" s="91"/>
      <c r="G422" s="91"/>
      <c r="H422" s="91"/>
      <c r="I422" s="91"/>
      <c r="J422" s="91"/>
      <c r="K422" s="91"/>
      <c r="L422" s="979">
        <v>2525</v>
      </c>
      <c r="M422" s="979"/>
      <c r="N422" s="979"/>
      <c r="O422" s="91"/>
      <c r="P422" s="91"/>
      <c r="Q422" s="91" t="str">
        <f t="shared" si="9"/>
        <v>2525　分析・解析</v>
      </c>
      <c r="R422" s="91"/>
      <c r="S422" s="91"/>
      <c r="T422" s="91"/>
      <c r="U422" s="91"/>
      <c r="V422" s="91"/>
      <c r="W422" s="91"/>
      <c r="X422" s="91"/>
      <c r="Y422" s="91"/>
      <c r="Z422" s="91"/>
      <c r="AA422" s="91"/>
      <c r="AB422" s="91"/>
      <c r="AC422" s="91"/>
      <c r="AD422" s="91"/>
      <c r="AE422" s="91"/>
      <c r="AF422" s="91"/>
      <c r="AG422" s="91"/>
      <c r="AH422" s="91"/>
      <c r="AI422" s="91"/>
      <c r="AJ422" s="91"/>
      <c r="AK422" s="91"/>
      <c r="AL422" s="91"/>
      <c r="AM422" s="91"/>
      <c r="AN422" s="91"/>
      <c r="AO422" s="91"/>
      <c r="AP422" s="91"/>
      <c r="AQ422" s="91"/>
      <c r="AR422" s="91"/>
      <c r="AS422" s="91"/>
      <c r="AT422" s="91"/>
      <c r="AU422" s="91"/>
      <c r="AV422" s="91"/>
      <c r="AW422" s="91"/>
      <c r="AX422" s="91"/>
      <c r="AY422" s="91"/>
      <c r="AZ422" s="91"/>
      <c r="BA422" s="91"/>
      <c r="BB422" s="91"/>
      <c r="BC422" s="91"/>
      <c r="BD422" s="91"/>
      <c r="BE422" s="91"/>
      <c r="BF422" s="91"/>
      <c r="BG422" s="91"/>
      <c r="BH422" s="91"/>
      <c r="BI422" s="91"/>
      <c r="BJ422" s="91"/>
    </row>
    <row r="423" spans="2:62">
      <c r="B423" s="91"/>
      <c r="C423" s="91" t="s">
        <v>1135</v>
      </c>
      <c r="D423" s="91"/>
      <c r="E423" s="91"/>
      <c r="F423" s="91"/>
      <c r="G423" s="91"/>
      <c r="H423" s="91"/>
      <c r="I423" s="91"/>
      <c r="J423" s="91"/>
      <c r="K423" s="91"/>
      <c r="L423" s="979">
        <v>2526</v>
      </c>
      <c r="M423" s="979"/>
      <c r="N423" s="979"/>
      <c r="O423" s="91"/>
      <c r="P423" s="91"/>
      <c r="Q423" s="91" t="str">
        <f t="shared" si="9"/>
        <v>2526　宅地造成</v>
      </c>
      <c r="R423" s="91"/>
      <c r="S423" s="91"/>
      <c r="T423" s="91"/>
      <c r="U423" s="91"/>
      <c r="V423" s="91"/>
      <c r="W423" s="91"/>
      <c r="X423" s="91"/>
      <c r="Y423" s="91"/>
      <c r="Z423" s="91"/>
      <c r="AA423" s="91"/>
      <c r="AB423" s="91"/>
      <c r="AC423" s="91"/>
      <c r="AD423" s="91"/>
      <c r="AE423" s="91"/>
      <c r="AF423" s="91"/>
      <c r="AG423" s="91"/>
      <c r="AH423" s="91"/>
      <c r="AI423" s="91"/>
      <c r="AJ423" s="91"/>
      <c r="AK423" s="91"/>
      <c r="AL423" s="91"/>
      <c r="AM423" s="91"/>
      <c r="AN423" s="91"/>
      <c r="AO423" s="91"/>
      <c r="AP423" s="91"/>
      <c r="AQ423" s="91"/>
      <c r="AR423" s="91"/>
      <c r="AS423" s="91"/>
      <c r="AT423" s="91"/>
      <c r="AU423" s="91"/>
      <c r="AV423" s="91"/>
      <c r="AW423" s="91"/>
      <c r="AX423" s="91"/>
      <c r="AY423" s="91"/>
      <c r="AZ423" s="91"/>
      <c r="BA423" s="91"/>
      <c r="BB423" s="91"/>
      <c r="BC423" s="91"/>
      <c r="BD423" s="91"/>
      <c r="BE423" s="91"/>
      <c r="BF423" s="91"/>
      <c r="BG423" s="91"/>
      <c r="BH423" s="91"/>
      <c r="BI423" s="91"/>
      <c r="BJ423" s="91"/>
    </row>
    <row r="424" spans="2:62">
      <c r="B424" s="91"/>
      <c r="C424" s="91" t="s">
        <v>1136</v>
      </c>
      <c r="D424" s="91"/>
      <c r="E424" s="91"/>
      <c r="F424" s="91"/>
      <c r="G424" s="91"/>
      <c r="H424" s="91"/>
      <c r="I424" s="91"/>
      <c r="J424" s="91"/>
      <c r="K424" s="91"/>
      <c r="L424" s="979">
        <v>2527</v>
      </c>
      <c r="M424" s="979"/>
      <c r="N424" s="979"/>
      <c r="O424" s="91"/>
      <c r="P424" s="91"/>
      <c r="Q424" s="91" t="str">
        <f t="shared" si="9"/>
        <v>2527　電算関係</v>
      </c>
      <c r="R424" s="91"/>
      <c r="S424" s="91"/>
      <c r="T424" s="91"/>
      <c r="U424" s="91"/>
      <c r="V424" s="91"/>
      <c r="W424" s="91"/>
      <c r="X424" s="91"/>
      <c r="Y424" s="91"/>
      <c r="Z424" s="91"/>
      <c r="AA424" s="91"/>
      <c r="AB424" s="91"/>
      <c r="AC424" s="91"/>
      <c r="AD424" s="91"/>
      <c r="AE424" s="91"/>
      <c r="AF424" s="91"/>
      <c r="AG424" s="91"/>
      <c r="AH424" s="91"/>
      <c r="AI424" s="91"/>
      <c r="AJ424" s="91"/>
      <c r="AK424" s="91"/>
      <c r="AL424" s="91"/>
      <c r="AM424" s="91"/>
      <c r="AN424" s="91"/>
      <c r="AO424" s="91"/>
      <c r="AP424" s="91"/>
      <c r="AQ424" s="91"/>
      <c r="AR424" s="91"/>
      <c r="AS424" s="91"/>
      <c r="AT424" s="91"/>
      <c r="AU424" s="91"/>
      <c r="AV424" s="91"/>
      <c r="AW424" s="91"/>
      <c r="AX424" s="91"/>
      <c r="AY424" s="91"/>
      <c r="AZ424" s="91"/>
      <c r="BA424" s="91"/>
      <c r="BB424" s="91"/>
      <c r="BC424" s="91"/>
      <c r="BD424" s="91"/>
      <c r="BE424" s="91"/>
      <c r="BF424" s="91"/>
      <c r="BG424" s="91"/>
      <c r="BH424" s="91"/>
      <c r="BI424" s="91"/>
      <c r="BJ424" s="91"/>
    </row>
    <row r="425" spans="2:62">
      <c r="B425" s="91"/>
      <c r="C425" s="91" t="s">
        <v>1137</v>
      </c>
      <c r="D425" s="91"/>
      <c r="E425" s="91"/>
      <c r="F425" s="91"/>
      <c r="G425" s="91"/>
      <c r="H425" s="91"/>
      <c r="I425" s="91"/>
      <c r="J425" s="91"/>
      <c r="K425" s="91"/>
      <c r="L425" s="979">
        <v>2528</v>
      </c>
      <c r="M425" s="979"/>
      <c r="N425" s="979"/>
      <c r="O425" s="91"/>
      <c r="P425" s="91"/>
      <c r="Q425" s="91" t="str">
        <f t="shared" si="9"/>
        <v>2528　計算業務</v>
      </c>
      <c r="R425" s="91"/>
      <c r="S425" s="91"/>
      <c r="T425" s="91"/>
      <c r="U425" s="91"/>
      <c r="V425" s="91"/>
      <c r="W425" s="91"/>
      <c r="X425" s="91"/>
      <c r="Y425" s="91"/>
      <c r="Z425" s="91"/>
      <c r="AA425" s="91"/>
      <c r="AB425" s="91"/>
      <c r="AC425" s="91"/>
      <c r="AD425" s="91"/>
      <c r="AE425" s="91"/>
      <c r="AF425" s="91"/>
      <c r="AG425" s="91"/>
      <c r="AH425" s="91"/>
      <c r="AI425" s="91"/>
      <c r="AJ425" s="91"/>
      <c r="AK425" s="91"/>
      <c r="AL425" s="91"/>
      <c r="AM425" s="91"/>
      <c r="AN425" s="91"/>
      <c r="AO425" s="91"/>
      <c r="AP425" s="91"/>
      <c r="AQ425" s="91"/>
      <c r="AR425" s="91"/>
      <c r="AS425" s="91"/>
      <c r="AT425" s="91"/>
      <c r="AU425" s="91"/>
      <c r="AV425" s="91"/>
      <c r="AW425" s="91"/>
      <c r="AX425" s="91"/>
      <c r="AY425" s="91"/>
      <c r="AZ425" s="91"/>
      <c r="BA425" s="91"/>
      <c r="BB425" s="91"/>
      <c r="BC425" s="91"/>
      <c r="BD425" s="91"/>
      <c r="BE425" s="91"/>
      <c r="BF425" s="91"/>
      <c r="BG425" s="91"/>
      <c r="BH425" s="91"/>
      <c r="BI425" s="91"/>
      <c r="BJ425" s="91"/>
    </row>
    <row r="426" spans="2:62">
      <c r="B426" s="91"/>
      <c r="C426" s="91" t="s">
        <v>1138</v>
      </c>
      <c r="D426" s="91"/>
      <c r="E426" s="91"/>
      <c r="F426" s="91"/>
      <c r="G426" s="91"/>
      <c r="H426" s="91"/>
      <c r="I426" s="91"/>
      <c r="J426" s="91"/>
      <c r="K426" s="91"/>
      <c r="L426" s="979">
        <v>2529</v>
      </c>
      <c r="M426" s="979"/>
      <c r="N426" s="979"/>
      <c r="O426" s="91"/>
      <c r="P426" s="91"/>
      <c r="Q426" s="91" t="str">
        <f t="shared" si="9"/>
        <v>2529　資料等整理</v>
      </c>
      <c r="R426" s="91"/>
      <c r="S426" s="91"/>
      <c r="T426" s="91"/>
      <c r="U426" s="91"/>
      <c r="V426" s="91"/>
      <c r="W426" s="91"/>
      <c r="X426" s="91"/>
      <c r="Y426" s="91"/>
      <c r="Z426" s="91"/>
      <c r="AA426" s="91"/>
      <c r="AB426" s="91"/>
      <c r="AC426" s="91"/>
      <c r="AD426" s="91"/>
      <c r="AE426" s="91"/>
      <c r="AF426" s="91"/>
      <c r="AG426" s="91"/>
      <c r="AH426" s="91"/>
      <c r="AI426" s="91"/>
      <c r="AJ426" s="91"/>
      <c r="AK426" s="91"/>
      <c r="AL426" s="91"/>
      <c r="AM426" s="91"/>
      <c r="AN426" s="91"/>
      <c r="AO426" s="91"/>
      <c r="AP426" s="91"/>
      <c r="AQ426" s="91"/>
      <c r="AR426" s="91"/>
      <c r="AS426" s="91"/>
      <c r="AT426" s="91"/>
      <c r="AU426" s="91"/>
      <c r="AV426" s="91"/>
      <c r="AW426" s="91"/>
      <c r="AX426" s="91"/>
      <c r="AY426" s="91"/>
      <c r="AZ426" s="91"/>
      <c r="BA426" s="91"/>
      <c r="BB426" s="91"/>
      <c r="BC426" s="91"/>
      <c r="BD426" s="91"/>
      <c r="BE426" s="91"/>
      <c r="BF426" s="91"/>
      <c r="BG426" s="91"/>
      <c r="BH426" s="91"/>
      <c r="BI426" s="91"/>
      <c r="BJ426" s="91"/>
    </row>
    <row r="427" spans="2:62">
      <c r="B427" s="91"/>
      <c r="C427" s="91" t="s">
        <v>1139</v>
      </c>
      <c r="D427" s="91"/>
      <c r="E427" s="91"/>
      <c r="F427" s="91"/>
      <c r="G427" s="91"/>
      <c r="H427" s="91"/>
      <c r="I427" s="91"/>
      <c r="J427" s="91"/>
      <c r="K427" s="91"/>
      <c r="L427" s="979">
        <v>2530</v>
      </c>
      <c r="M427" s="979"/>
      <c r="N427" s="979"/>
      <c r="O427" s="91"/>
      <c r="P427" s="91"/>
      <c r="Q427" s="91" t="str">
        <f t="shared" si="9"/>
        <v>2530　施工管理</v>
      </c>
      <c r="R427" s="91"/>
      <c r="S427" s="91"/>
      <c r="T427" s="91"/>
      <c r="U427" s="91"/>
      <c r="V427" s="91"/>
      <c r="W427" s="91"/>
      <c r="X427" s="91"/>
      <c r="Y427" s="91"/>
      <c r="Z427" s="91"/>
      <c r="AA427" s="91"/>
      <c r="AB427" s="91"/>
      <c r="AC427" s="91"/>
      <c r="AD427" s="91"/>
      <c r="AE427" s="91"/>
      <c r="AF427" s="91"/>
      <c r="AG427" s="91"/>
      <c r="AH427" s="91"/>
      <c r="AI427" s="91"/>
      <c r="AJ427" s="91"/>
      <c r="AK427" s="91"/>
      <c r="AL427" s="91"/>
      <c r="AM427" s="91"/>
      <c r="AN427" s="91"/>
      <c r="AO427" s="91"/>
      <c r="AP427" s="91"/>
      <c r="AQ427" s="91"/>
      <c r="AR427" s="91"/>
      <c r="AS427" s="91"/>
      <c r="AT427" s="91"/>
      <c r="AU427" s="91"/>
      <c r="AV427" s="91"/>
      <c r="AW427" s="91"/>
      <c r="AX427" s="91"/>
      <c r="AY427" s="91"/>
      <c r="AZ427" s="91"/>
      <c r="BA427" s="91"/>
      <c r="BB427" s="91"/>
      <c r="BC427" s="91"/>
      <c r="BD427" s="91"/>
      <c r="BE427" s="91"/>
      <c r="BF427" s="91"/>
      <c r="BG427" s="91"/>
      <c r="BH427" s="91"/>
      <c r="BI427" s="91"/>
      <c r="BJ427" s="91"/>
    </row>
    <row r="428" spans="2:62">
      <c r="B428" s="91"/>
      <c r="C428" s="91" t="s">
        <v>923</v>
      </c>
      <c r="D428" s="91"/>
      <c r="E428" s="91"/>
      <c r="F428" s="91"/>
      <c r="G428" s="91"/>
      <c r="H428" s="91"/>
      <c r="I428" s="91"/>
      <c r="J428" s="91"/>
      <c r="K428" s="91"/>
      <c r="L428" s="979"/>
      <c r="M428" s="979"/>
      <c r="N428" s="979"/>
      <c r="O428" s="91"/>
      <c r="P428" s="91"/>
      <c r="Q428" s="91" t="str">
        <f t="shared" si="9"/>
        <v>　（地質調査）</v>
      </c>
      <c r="R428" s="91"/>
      <c r="S428" s="91"/>
      <c r="T428" s="91"/>
      <c r="U428" s="91"/>
      <c r="V428" s="91"/>
      <c r="W428" s="91"/>
      <c r="X428" s="91"/>
      <c r="Y428" s="91"/>
      <c r="Z428" s="91"/>
      <c r="AA428" s="91"/>
      <c r="AB428" s="91"/>
      <c r="AC428" s="91"/>
      <c r="AD428" s="91"/>
      <c r="AE428" s="91"/>
      <c r="AF428" s="91"/>
      <c r="AG428" s="91"/>
      <c r="AH428" s="91"/>
      <c r="AI428" s="91"/>
      <c r="AJ428" s="91"/>
      <c r="AK428" s="91"/>
      <c r="AL428" s="91"/>
      <c r="AM428" s="91"/>
      <c r="AN428" s="91"/>
      <c r="AO428" s="91"/>
      <c r="AP428" s="91"/>
      <c r="AQ428" s="91"/>
      <c r="AR428" s="91"/>
      <c r="AS428" s="91"/>
      <c r="AT428" s="91"/>
      <c r="AU428" s="91"/>
      <c r="AV428" s="91"/>
      <c r="AW428" s="91"/>
      <c r="AX428" s="91"/>
      <c r="AY428" s="91"/>
      <c r="AZ428" s="91"/>
      <c r="BA428" s="91"/>
      <c r="BB428" s="91"/>
      <c r="BC428" s="91"/>
      <c r="BD428" s="91"/>
      <c r="BE428" s="91"/>
      <c r="BF428" s="91"/>
      <c r="BG428" s="91"/>
      <c r="BH428" s="91"/>
      <c r="BI428" s="91"/>
      <c r="BJ428" s="91"/>
    </row>
    <row r="429" spans="2:62">
      <c r="B429" s="91"/>
      <c r="C429" s="91" t="s">
        <v>1140</v>
      </c>
      <c r="D429" s="91"/>
      <c r="E429" s="91"/>
      <c r="F429" s="91"/>
      <c r="G429" s="91"/>
      <c r="H429" s="91"/>
      <c r="I429" s="91"/>
      <c r="J429" s="91"/>
      <c r="K429" s="91"/>
      <c r="L429" s="979">
        <v>2301</v>
      </c>
      <c r="M429" s="979"/>
      <c r="N429" s="979"/>
      <c r="O429" s="91"/>
      <c r="P429" s="91"/>
      <c r="Q429" s="91" t="str">
        <f t="shared" si="9"/>
        <v>2301　地質調査</v>
      </c>
      <c r="R429" s="91"/>
      <c r="S429" s="91"/>
      <c r="T429" s="91"/>
      <c r="U429" s="91"/>
      <c r="V429" s="91"/>
      <c r="W429" s="91"/>
      <c r="X429" s="91"/>
      <c r="Y429" s="91"/>
      <c r="Z429" s="91"/>
      <c r="AA429" s="91"/>
      <c r="AB429" s="91"/>
      <c r="AC429" s="91"/>
      <c r="AD429" s="91"/>
      <c r="AE429" s="91"/>
      <c r="AF429" s="91"/>
      <c r="AG429" s="91"/>
      <c r="AH429" s="91"/>
      <c r="AI429" s="91"/>
      <c r="AJ429" s="91"/>
      <c r="AK429" s="91"/>
      <c r="AL429" s="91"/>
      <c r="AM429" s="91"/>
      <c r="AN429" s="91"/>
      <c r="AO429" s="91"/>
      <c r="AP429" s="91"/>
      <c r="AQ429" s="91"/>
      <c r="AR429" s="91"/>
      <c r="AS429" s="91"/>
      <c r="AT429" s="91"/>
      <c r="AU429" s="91"/>
      <c r="AV429" s="91"/>
      <c r="AW429" s="91"/>
      <c r="AX429" s="91"/>
      <c r="AY429" s="91"/>
      <c r="AZ429" s="91"/>
      <c r="BA429" s="91"/>
      <c r="BB429" s="91"/>
      <c r="BC429" s="91"/>
      <c r="BD429" s="91"/>
      <c r="BE429" s="91"/>
      <c r="BF429" s="91"/>
      <c r="BG429" s="91"/>
      <c r="BH429" s="91"/>
      <c r="BI429" s="91"/>
      <c r="BJ429" s="91"/>
    </row>
    <row r="430" spans="2:62">
      <c r="B430" s="91"/>
      <c r="C430" s="91" t="s">
        <v>1141</v>
      </c>
      <c r="D430" s="91"/>
      <c r="E430" s="91"/>
      <c r="F430" s="91"/>
      <c r="G430" s="91"/>
      <c r="H430" s="91"/>
      <c r="I430" s="91"/>
      <c r="J430" s="91"/>
      <c r="K430" s="91"/>
      <c r="L430" s="979"/>
      <c r="M430" s="979"/>
      <c r="N430" s="979"/>
      <c r="O430" s="91"/>
      <c r="P430" s="91"/>
      <c r="Q430" s="91" t="str">
        <f t="shared" si="9"/>
        <v>　（補償関係コンサル）</v>
      </c>
      <c r="R430" s="91"/>
      <c r="S430" s="91"/>
      <c r="T430" s="91"/>
      <c r="U430" s="91"/>
      <c r="V430" s="91"/>
      <c r="W430" s="91"/>
      <c r="X430" s="91"/>
      <c r="Y430" s="91"/>
      <c r="Z430" s="91"/>
      <c r="AA430" s="91"/>
      <c r="AB430" s="91"/>
      <c r="AC430" s="91"/>
      <c r="AD430" s="91"/>
      <c r="AE430" s="91"/>
      <c r="AF430" s="91"/>
      <c r="AG430" s="91"/>
      <c r="AH430" s="91"/>
      <c r="AI430" s="91"/>
      <c r="AJ430" s="91"/>
      <c r="AK430" s="91"/>
      <c r="AL430" s="91"/>
      <c r="AM430" s="91"/>
      <c r="AN430" s="91"/>
      <c r="AO430" s="91"/>
      <c r="AP430" s="91"/>
      <c r="AQ430" s="91"/>
      <c r="AR430" s="91"/>
      <c r="AS430" s="91"/>
      <c r="AT430" s="91"/>
      <c r="AU430" s="91"/>
      <c r="AV430" s="91"/>
      <c r="AW430" s="91"/>
      <c r="AX430" s="91"/>
      <c r="AY430" s="91"/>
      <c r="AZ430" s="91"/>
      <c r="BA430" s="91"/>
      <c r="BB430" s="91"/>
      <c r="BC430" s="91"/>
      <c r="BD430" s="91"/>
      <c r="BE430" s="91"/>
      <c r="BF430" s="91"/>
      <c r="BG430" s="91"/>
      <c r="BH430" s="91"/>
      <c r="BI430" s="91"/>
      <c r="BJ430" s="91"/>
    </row>
    <row r="431" spans="2:62">
      <c r="B431" s="91"/>
      <c r="C431" s="91" t="s">
        <v>1142</v>
      </c>
      <c r="D431" s="91"/>
      <c r="E431" s="91"/>
      <c r="F431" s="91"/>
      <c r="G431" s="91"/>
      <c r="H431" s="91"/>
      <c r="I431" s="91"/>
      <c r="J431" s="91"/>
      <c r="K431" s="91"/>
      <c r="L431" s="979">
        <v>2401</v>
      </c>
      <c r="M431" s="979"/>
      <c r="N431" s="979"/>
      <c r="O431" s="91"/>
      <c r="P431" s="91"/>
      <c r="Q431" s="91" t="str">
        <f t="shared" si="9"/>
        <v>2401　土地調査</v>
      </c>
      <c r="R431" s="91"/>
      <c r="S431" s="91"/>
      <c r="T431" s="91"/>
      <c r="U431" s="91"/>
      <c r="V431" s="91"/>
      <c r="W431" s="91"/>
      <c r="X431" s="91"/>
      <c r="Y431" s="91"/>
      <c r="Z431" s="91"/>
      <c r="AA431" s="91"/>
      <c r="AB431" s="91"/>
      <c r="AC431" s="91"/>
      <c r="AD431" s="91"/>
      <c r="AE431" s="91"/>
      <c r="AF431" s="91"/>
      <c r="AG431" s="91"/>
      <c r="AH431" s="91"/>
      <c r="AI431" s="91"/>
      <c r="AJ431" s="91"/>
      <c r="AK431" s="91"/>
      <c r="AL431" s="91"/>
      <c r="AM431" s="91"/>
      <c r="AN431" s="91"/>
      <c r="AO431" s="91"/>
      <c r="AP431" s="91"/>
      <c r="AQ431" s="91"/>
      <c r="AR431" s="91"/>
      <c r="AS431" s="91"/>
      <c r="AT431" s="91"/>
      <c r="AU431" s="91"/>
      <c r="AV431" s="91"/>
      <c r="AW431" s="91"/>
      <c r="AX431" s="91"/>
      <c r="AY431" s="91"/>
      <c r="AZ431" s="91"/>
      <c r="BA431" s="91"/>
      <c r="BB431" s="91"/>
      <c r="BC431" s="91"/>
      <c r="BD431" s="91"/>
      <c r="BE431" s="91"/>
      <c r="BF431" s="91"/>
      <c r="BG431" s="91"/>
      <c r="BH431" s="91"/>
      <c r="BI431" s="91"/>
      <c r="BJ431" s="91"/>
    </row>
    <row r="432" spans="2:62">
      <c r="B432" s="91"/>
      <c r="C432" s="91" t="s">
        <v>1143</v>
      </c>
      <c r="D432" s="91"/>
      <c r="E432" s="91"/>
      <c r="F432" s="91"/>
      <c r="G432" s="91"/>
      <c r="H432" s="91"/>
      <c r="I432" s="91"/>
      <c r="J432" s="91"/>
      <c r="K432" s="91"/>
      <c r="L432" s="979">
        <v>2402</v>
      </c>
      <c r="M432" s="979"/>
      <c r="N432" s="979"/>
      <c r="O432" s="91"/>
      <c r="P432" s="91"/>
      <c r="Q432" s="91" t="str">
        <f t="shared" si="9"/>
        <v>2402　土地評価</v>
      </c>
      <c r="R432" s="91"/>
      <c r="S432" s="91"/>
      <c r="T432" s="91"/>
      <c r="U432" s="91"/>
      <c r="V432" s="91"/>
      <c r="W432" s="91"/>
      <c r="X432" s="91"/>
      <c r="Y432" s="91"/>
      <c r="Z432" s="91"/>
      <c r="AA432" s="91"/>
      <c r="AB432" s="91"/>
      <c r="AC432" s="91"/>
      <c r="AD432" s="91"/>
      <c r="AE432" s="91"/>
      <c r="AF432" s="91"/>
      <c r="AG432" s="91"/>
      <c r="AH432" s="91"/>
      <c r="AI432" s="91"/>
      <c r="AJ432" s="91"/>
      <c r="AK432" s="91"/>
      <c r="AL432" s="91"/>
      <c r="AM432" s="91"/>
      <c r="AN432" s="91"/>
      <c r="AO432" s="91"/>
      <c r="AP432" s="91"/>
      <c r="AQ432" s="91"/>
      <c r="AR432" s="91"/>
      <c r="AS432" s="91"/>
      <c r="AT432" s="91"/>
      <c r="AU432" s="91"/>
      <c r="AV432" s="91"/>
      <c r="AW432" s="91"/>
      <c r="AX432" s="91"/>
      <c r="AY432" s="91"/>
      <c r="AZ432" s="91"/>
      <c r="BA432" s="91"/>
      <c r="BB432" s="91"/>
      <c r="BC432" s="91"/>
      <c r="BD432" s="91"/>
      <c r="BE432" s="91"/>
      <c r="BF432" s="91"/>
      <c r="BG432" s="91"/>
      <c r="BH432" s="91"/>
      <c r="BI432" s="91"/>
      <c r="BJ432" s="91"/>
    </row>
    <row r="433" spans="2:62">
      <c r="B433" s="91"/>
      <c r="C433" s="91" t="s">
        <v>1144</v>
      </c>
      <c r="D433" s="91"/>
      <c r="E433" s="91"/>
      <c r="F433" s="91"/>
      <c r="G433" s="91"/>
      <c r="H433" s="91"/>
      <c r="I433" s="91"/>
      <c r="J433" s="91"/>
      <c r="K433" s="91"/>
      <c r="L433" s="979">
        <v>2403</v>
      </c>
      <c r="M433" s="979"/>
      <c r="N433" s="979"/>
      <c r="O433" s="91"/>
      <c r="P433" s="91"/>
      <c r="Q433" s="91" t="str">
        <f t="shared" si="9"/>
        <v>2403　物件</v>
      </c>
      <c r="R433" s="91"/>
      <c r="S433" s="91"/>
      <c r="T433" s="91"/>
      <c r="U433" s="91"/>
      <c r="V433" s="91"/>
      <c r="W433" s="91"/>
      <c r="X433" s="91"/>
      <c r="Y433" s="91"/>
      <c r="Z433" s="91"/>
      <c r="AA433" s="91"/>
      <c r="AB433" s="91"/>
      <c r="AC433" s="91"/>
      <c r="AD433" s="91"/>
      <c r="AE433" s="91"/>
      <c r="AF433" s="91"/>
      <c r="AG433" s="91"/>
      <c r="AH433" s="91"/>
      <c r="AI433" s="91"/>
      <c r="AJ433" s="91"/>
      <c r="AK433" s="91"/>
      <c r="AL433" s="91"/>
      <c r="AM433" s="91"/>
      <c r="AN433" s="91"/>
      <c r="AO433" s="91"/>
      <c r="AP433" s="91"/>
      <c r="AQ433" s="91"/>
      <c r="AR433" s="91"/>
      <c r="AS433" s="91"/>
      <c r="AT433" s="91"/>
      <c r="AU433" s="91"/>
      <c r="AV433" s="91"/>
      <c r="AW433" s="91"/>
      <c r="AX433" s="91"/>
      <c r="AY433" s="91"/>
      <c r="AZ433" s="91"/>
      <c r="BA433" s="91"/>
      <c r="BB433" s="91"/>
      <c r="BC433" s="91"/>
      <c r="BD433" s="91"/>
      <c r="BE433" s="91"/>
      <c r="BF433" s="91"/>
      <c r="BG433" s="91"/>
      <c r="BH433" s="91"/>
      <c r="BI433" s="91"/>
      <c r="BJ433" s="91"/>
    </row>
    <row r="434" spans="2:62">
      <c r="B434" s="91"/>
      <c r="C434" s="91" t="s">
        <v>1145</v>
      </c>
      <c r="D434" s="91"/>
      <c r="E434" s="91"/>
      <c r="F434" s="91"/>
      <c r="G434" s="91"/>
      <c r="H434" s="91"/>
      <c r="I434" s="91"/>
      <c r="J434" s="91"/>
      <c r="K434" s="91"/>
      <c r="L434" s="979">
        <v>2404</v>
      </c>
      <c r="M434" s="979"/>
      <c r="N434" s="979"/>
      <c r="O434" s="91"/>
      <c r="P434" s="91"/>
      <c r="Q434" s="91" t="str">
        <f t="shared" si="9"/>
        <v>2404　機械工作物</v>
      </c>
      <c r="R434" s="91"/>
      <c r="S434" s="91"/>
      <c r="T434" s="91"/>
      <c r="U434" s="91"/>
      <c r="V434" s="91"/>
      <c r="W434" s="91"/>
      <c r="X434" s="91"/>
      <c r="Y434" s="91"/>
      <c r="Z434" s="91"/>
      <c r="AA434" s="91"/>
      <c r="AB434" s="91"/>
      <c r="AC434" s="91"/>
      <c r="AD434" s="91"/>
      <c r="AE434" s="91"/>
      <c r="AF434" s="91"/>
      <c r="AG434" s="91"/>
      <c r="AH434" s="91"/>
      <c r="AI434" s="91"/>
      <c r="AJ434" s="91"/>
      <c r="AK434" s="91"/>
      <c r="AL434" s="91"/>
      <c r="AM434" s="91"/>
      <c r="AN434" s="91"/>
      <c r="AO434" s="91"/>
      <c r="AP434" s="91"/>
      <c r="AQ434" s="91"/>
      <c r="AR434" s="91"/>
      <c r="AS434" s="91"/>
      <c r="AT434" s="91"/>
      <c r="AU434" s="91"/>
      <c r="AV434" s="91"/>
      <c r="AW434" s="91"/>
      <c r="AX434" s="91"/>
      <c r="AY434" s="91"/>
      <c r="AZ434" s="91"/>
      <c r="BA434" s="91"/>
      <c r="BB434" s="91"/>
      <c r="BC434" s="91"/>
      <c r="BD434" s="91"/>
      <c r="BE434" s="91"/>
      <c r="BF434" s="91"/>
      <c r="BG434" s="91"/>
      <c r="BH434" s="91"/>
      <c r="BI434" s="91"/>
      <c r="BJ434" s="91"/>
    </row>
    <row r="435" spans="2:62">
      <c r="B435" s="91"/>
      <c r="C435" s="91" t="s">
        <v>1146</v>
      </c>
      <c r="D435" s="91"/>
      <c r="E435" s="91"/>
      <c r="F435" s="91"/>
      <c r="G435" s="91"/>
      <c r="H435" s="91"/>
      <c r="I435" s="91"/>
      <c r="J435" s="91"/>
      <c r="K435" s="91"/>
      <c r="L435" s="979">
        <v>2405</v>
      </c>
      <c r="M435" s="979"/>
      <c r="N435" s="979"/>
      <c r="O435" s="91"/>
      <c r="P435" s="91"/>
      <c r="Q435" s="91" t="str">
        <f t="shared" si="9"/>
        <v>2405　営業補償・特殊補償</v>
      </c>
      <c r="R435" s="91"/>
      <c r="S435" s="91"/>
      <c r="T435" s="91"/>
      <c r="U435" s="91"/>
      <c r="V435" s="91"/>
      <c r="W435" s="91"/>
      <c r="X435" s="91"/>
      <c r="Y435" s="91"/>
      <c r="Z435" s="91"/>
      <c r="AA435" s="91"/>
      <c r="AB435" s="91"/>
      <c r="AC435" s="91"/>
      <c r="AD435" s="91"/>
      <c r="AE435" s="91"/>
      <c r="AF435" s="91"/>
      <c r="AG435" s="91"/>
      <c r="AH435" s="91"/>
      <c r="AI435" s="91"/>
      <c r="AJ435" s="91"/>
      <c r="AK435" s="91"/>
      <c r="AL435" s="91"/>
      <c r="AM435" s="91"/>
      <c r="AN435" s="91"/>
      <c r="AO435" s="91"/>
      <c r="AP435" s="91"/>
      <c r="AQ435" s="91"/>
      <c r="AR435" s="91"/>
      <c r="AS435" s="91"/>
      <c r="AT435" s="91"/>
      <c r="AU435" s="91"/>
      <c r="AV435" s="91"/>
      <c r="AW435" s="91"/>
      <c r="AX435" s="91"/>
      <c r="AY435" s="91"/>
      <c r="AZ435" s="91"/>
      <c r="BA435" s="91"/>
      <c r="BB435" s="91"/>
      <c r="BC435" s="91"/>
      <c r="BD435" s="91"/>
      <c r="BE435" s="91"/>
      <c r="BF435" s="91"/>
      <c r="BG435" s="91"/>
      <c r="BH435" s="91"/>
      <c r="BI435" s="91"/>
      <c r="BJ435" s="91"/>
    </row>
    <row r="436" spans="2:62">
      <c r="B436" s="91"/>
      <c r="C436" s="91" t="s">
        <v>1147</v>
      </c>
      <c r="D436" s="91"/>
      <c r="E436" s="91"/>
      <c r="F436" s="91"/>
      <c r="G436" s="91"/>
      <c r="H436" s="91"/>
      <c r="I436" s="91"/>
      <c r="J436" s="91"/>
      <c r="K436" s="91"/>
      <c r="L436" s="979">
        <v>2406</v>
      </c>
      <c r="M436" s="979"/>
      <c r="N436" s="979"/>
      <c r="O436" s="91"/>
      <c r="P436" s="91"/>
      <c r="Q436" s="91" t="str">
        <f t="shared" si="9"/>
        <v>2406　事業損失</v>
      </c>
      <c r="R436" s="91"/>
      <c r="S436" s="91"/>
      <c r="T436" s="91"/>
      <c r="U436" s="91"/>
      <c r="V436" s="91"/>
      <c r="W436" s="91"/>
      <c r="X436" s="91"/>
      <c r="Y436" s="91"/>
      <c r="Z436" s="91"/>
      <c r="AA436" s="91"/>
      <c r="AB436" s="91"/>
      <c r="AC436" s="91"/>
      <c r="AD436" s="91"/>
      <c r="AE436" s="91"/>
      <c r="AF436" s="91"/>
      <c r="AG436" s="91"/>
      <c r="AH436" s="91"/>
      <c r="AI436" s="91"/>
      <c r="AJ436" s="91"/>
      <c r="AK436" s="91"/>
      <c r="AL436" s="91"/>
      <c r="AM436" s="91"/>
      <c r="AN436" s="91"/>
      <c r="AO436" s="91"/>
      <c r="AP436" s="91"/>
      <c r="AQ436" s="91"/>
      <c r="AR436" s="91"/>
      <c r="AS436" s="91"/>
      <c r="AT436" s="91"/>
      <c r="AU436" s="91"/>
      <c r="AV436" s="91"/>
      <c r="AW436" s="91"/>
      <c r="AX436" s="91"/>
      <c r="AY436" s="91"/>
      <c r="AZ436" s="91"/>
      <c r="BA436" s="91"/>
      <c r="BB436" s="91"/>
      <c r="BC436" s="91"/>
      <c r="BD436" s="91"/>
      <c r="BE436" s="91"/>
      <c r="BF436" s="91"/>
      <c r="BG436" s="91"/>
      <c r="BH436" s="91"/>
      <c r="BI436" s="91"/>
      <c r="BJ436" s="91"/>
    </row>
    <row r="437" spans="2:62">
      <c r="B437" s="91"/>
      <c r="C437" s="91" t="s">
        <v>1148</v>
      </c>
      <c r="D437" s="91"/>
      <c r="E437" s="91"/>
      <c r="F437" s="91"/>
      <c r="G437" s="91"/>
      <c r="H437" s="91"/>
      <c r="I437" s="91"/>
      <c r="J437" s="91"/>
      <c r="K437" s="91"/>
      <c r="L437" s="979">
        <v>2407</v>
      </c>
      <c r="M437" s="979"/>
      <c r="N437" s="979"/>
      <c r="O437" s="91"/>
      <c r="P437" s="91"/>
      <c r="Q437" s="91" t="str">
        <f t="shared" si="9"/>
        <v>2407　補償関連</v>
      </c>
      <c r="R437" s="91"/>
      <c r="S437" s="91"/>
      <c r="T437" s="91"/>
      <c r="U437" s="91"/>
      <c r="V437" s="91"/>
      <c r="W437" s="91"/>
      <c r="X437" s="91"/>
      <c r="Y437" s="91"/>
      <c r="Z437" s="91"/>
      <c r="AA437" s="91"/>
      <c r="AB437" s="91"/>
      <c r="AC437" s="91"/>
      <c r="AD437" s="91"/>
      <c r="AE437" s="91"/>
      <c r="AF437" s="91"/>
      <c r="AG437" s="91"/>
      <c r="AH437" s="91"/>
      <c r="AI437" s="91"/>
      <c r="AJ437" s="91"/>
      <c r="AK437" s="91"/>
      <c r="AL437" s="91"/>
      <c r="AM437" s="91"/>
      <c r="AN437" s="91"/>
      <c r="AO437" s="91"/>
      <c r="AP437" s="91"/>
      <c r="AQ437" s="91"/>
      <c r="AR437" s="91"/>
      <c r="AS437" s="91"/>
      <c r="AT437" s="91"/>
      <c r="AU437" s="91"/>
      <c r="AV437" s="91"/>
      <c r="AW437" s="91"/>
      <c r="AX437" s="91"/>
      <c r="AY437" s="91"/>
      <c r="AZ437" s="91"/>
      <c r="BA437" s="91"/>
      <c r="BB437" s="91"/>
      <c r="BC437" s="91"/>
      <c r="BD437" s="91"/>
      <c r="BE437" s="91"/>
      <c r="BF437" s="91"/>
      <c r="BG437" s="91"/>
      <c r="BH437" s="91"/>
      <c r="BI437" s="91"/>
      <c r="BJ437" s="91"/>
    </row>
    <row r="438" spans="2:62">
      <c r="B438" s="91"/>
      <c r="C438" s="91" t="s">
        <v>1149</v>
      </c>
      <c r="D438" s="91"/>
      <c r="E438" s="91"/>
      <c r="F438" s="91"/>
      <c r="G438" s="91"/>
      <c r="H438" s="91"/>
      <c r="I438" s="91"/>
      <c r="J438" s="91"/>
      <c r="K438" s="91"/>
      <c r="L438" s="979">
        <v>2408</v>
      </c>
      <c r="M438" s="979"/>
      <c r="N438" s="979"/>
      <c r="O438" s="91"/>
      <c r="P438" s="91"/>
      <c r="Q438" s="91" t="str">
        <f t="shared" si="9"/>
        <v>2408　不動産鑑定</v>
      </c>
      <c r="R438" s="91"/>
      <c r="S438" s="91"/>
      <c r="T438" s="91"/>
      <c r="U438" s="91"/>
      <c r="V438" s="91"/>
      <c r="W438" s="91"/>
      <c r="X438" s="91"/>
      <c r="Y438" s="91"/>
      <c r="Z438" s="91"/>
      <c r="AA438" s="91"/>
      <c r="AB438" s="91"/>
      <c r="AC438" s="91"/>
      <c r="AD438" s="91"/>
      <c r="AE438" s="91"/>
      <c r="AF438" s="91"/>
      <c r="AG438" s="91"/>
      <c r="AH438" s="91"/>
      <c r="AI438" s="91"/>
      <c r="AJ438" s="91"/>
      <c r="AK438" s="91"/>
      <c r="AL438" s="91"/>
      <c r="AM438" s="91"/>
      <c r="AN438" s="91"/>
      <c r="AO438" s="91"/>
      <c r="AP438" s="91"/>
      <c r="AQ438" s="91"/>
      <c r="AR438" s="91"/>
      <c r="AS438" s="91"/>
      <c r="AT438" s="91"/>
      <c r="AU438" s="91"/>
      <c r="AV438" s="91"/>
      <c r="AW438" s="91"/>
      <c r="AX438" s="91"/>
      <c r="AY438" s="91"/>
      <c r="AZ438" s="91"/>
      <c r="BA438" s="91"/>
      <c r="BB438" s="91"/>
      <c r="BC438" s="91"/>
      <c r="BD438" s="91"/>
      <c r="BE438" s="91"/>
      <c r="BF438" s="91"/>
      <c r="BG438" s="91"/>
      <c r="BH438" s="91"/>
      <c r="BI438" s="91"/>
      <c r="BJ438" s="91"/>
    </row>
    <row r="439" spans="2:62">
      <c r="B439" s="91"/>
      <c r="C439" s="91" t="s">
        <v>1150</v>
      </c>
      <c r="D439" s="91"/>
      <c r="E439" s="91"/>
      <c r="F439" s="91"/>
      <c r="G439" s="91"/>
      <c r="H439" s="91"/>
      <c r="I439" s="91"/>
      <c r="J439" s="91"/>
      <c r="K439" s="91"/>
      <c r="L439" s="979">
        <v>2409</v>
      </c>
      <c r="M439" s="979"/>
      <c r="N439" s="979"/>
      <c r="O439" s="91"/>
      <c r="P439" s="91"/>
      <c r="Q439" s="91" t="str">
        <f t="shared" si="9"/>
        <v>2409　登記手続き等</v>
      </c>
      <c r="R439" s="91"/>
      <c r="S439" s="91"/>
      <c r="T439" s="91"/>
      <c r="U439" s="91"/>
      <c r="V439" s="91"/>
      <c r="W439" s="91"/>
      <c r="X439" s="91"/>
      <c r="Y439" s="91"/>
      <c r="Z439" s="91"/>
      <c r="AA439" s="91"/>
      <c r="AB439" s="91"/>
      <c r="AC439" s="91"/>
      <c r="AD439" s="91"/>
      <c r="AE439" s="91"/>
      <c r="AF439" s="91"/>
      <c r="AG439" s="91"/>
      <c r="AH439" s="91"/>
      <c r="AI439" s="91"/>
      <c r="AJ439" s="91"/>
      <c r="AK439" s="91"/>
      <c r="AL439" s="91"/>
      <c r="AM439" s="91"/>
      <c r="AN439" s="91"/>
      <c r="AO439" s="91"/>
      <c r="AP439" s="91"/>
      <c r="AQ439" s="91"/>
      <c r="AR439" s="91"/>
      <c r="AS439" s="91"/>
      <c r="AT439" s="91"/>
      <c r="AU439" s="91"/>
      <c r="AV439" s="91"/>
      <c r="AW439" s="91"/>
      <c r="AX439" s="91"/>
      <c r="AY439" s="91"/>
      <c r="AZ439" s="91"/>
      <c r="BA439" s="91"/>
      <c r="BB439" s="91"/>
      <c r="BC439" s="91"/>
      <c r="BD439" s="91"/>
      <c r="BE439" s="91"/>
      <c r="BF439" s="91"/>
      <c r="BG439" s="91"/>
      <c r="BH439" s="91"/>
      <c r="BI439" s="91"/>
      <c r="BJ439" s="91"/>
    </row>
  </sheetData>
  <sheetProtection password="EDF1" sheet="1" selectLockedCells="1"/>
  <mergeCells count="1046">
    <mergeCell ref="V1:Y1"/>
    <mergeCell ref="Z1:AD1"/>
    <mergeCell ref="B248:BH248"/>
    <mergeCell ref="B287:BH287"/>
    <mergeCell ref="B328:BH328"/>
    <mergeCell ref="L333:N333"/>
    <mergeCell ref="C334:E334"/>
    <mergeCell ref="AS334:BD334"/>
    <mergeCell ref="B212:BH212"/>
    <mergeCell ref="L439:N439"/>
    <mergeCell ref="L433:N433"/>
    <mergeCell ref="L434:N434"/>
    <mergeCell ref="L435:N435"/>
    <mergeCell ref="L436:N436"/>
    <mergeCell ref="L437:N437"/>
    <mergeCell ref="L438:N438"/>
    <mergeCell ref="L427:N427"/>
    <mergeCell ref="L428:N428"/>
    <mergeCell ref="L429:N429"/>
    <mergeCell ref="L430:N430"/>
    <mergeCell ref="L431:N431"/>
    <mergeCell ref="L432:N432"/>
    <mergeCell ref="L421:N421"/>
    <mergeCell ref="L422:N422"/>
    <mergeCell ref="L423:N423"/>
    <mergeCell ref="L424:N424"/>
    <mergeCell ref="L425:N425"/>
    <mergeCell ref="L426:N426"/>
    <mergeCell ref="L415:N415"/>
    <mergeCell ref="L416:N416"/>
    <mergeCell ref="L417:N417"/>
    <mergeCell ref="L418:N418"/>
    <mergeCell ref="L419:N419"/>
    <mergeCell ref="L420:N420"/>
    <mergeCell ref="L409:N409"/>
    <mergeCell ref="L410:N410"/>
    <mergeCell ref="L411:N411"/>
    <mergeCell ref="L412:N412"/>
    <mergeCell ref="L413:N413"/>
    <mergeCell ref="L414:N414"/>
    <mergeCell ref="L403:N403"/>
    <mergeCell ref="L404:N404"/>
    <mergeCell ref="L405:N405"/>
    <mergeCell ref="L406:N406"/>
    <mergeCell ref="L407:N407"/>
    <mergeCell ref="L408:N408"/>
    <mergeCell ref="L397:N397"/>
    <mergeCell ref="L398:N398"/>
    <mergeCell ref="L399:N399"/>
    <mergeCell ref="L400:N400"/>
    <mergeCell ref="L401:N401"/>
    <mergeCell ref="L402:N402"/>
    <mergeCell ref="J340:N340"/>
    <mergeCell ref="J342:N342"/>
    <mergeCell ref="L391:N391"/>
    <mergeCell ref="L392:N392"/>
    <mergeCell ref="L393:N393"/>
    <mergeCell ref="L394:N394"/>
    <mergeCell ref="L395:N395"/>
    <mergeCell ref="L396:N396"/>
    <mergeCell ref="L385:N385"/>
    <mergeCell ref="L386:N386"/>
    <mergeCell ref="L387:N387"/>
    <mergeCell ref="L388:N388"/>
    <mergeCell ref="L389:N389"/>
    <mergeCell ref="L390:N390"/>
    <mergeCell ref="L378:N378"/>
    <mergeCell ref="L379:N379"/>
    <mergeCell ref="L380:N380"/>
    <mergeCell ref="L382:N382"/>
    <mergeCell ref="L383:N383"/>
    <mergeCell ref="L384:N384"/>
    <mergeCell ref="J344:N344"/>
    <mergeCell ref="N242:R243"/>
    <mergeCell ref="S242:AN243"/>
    <mergeCell ref="AO242:AV242"/>
    <mergeCell ref="S277:X277"/>
    <mergeCell ref="AB277:AI277"/>
    <mergeCell ref="AB278:AI278"/>
    <mergeCell ref="G289:P290"/>
    <mergeCell ref="Q289:AL290"/>
    <mergeCell ref="S269:X269"/>
    <mergeCell ref="S271:X271"/>
    <mergeCell ref="S273:X273"/>
    <mergeCell ref="S275:X275"/>
    <mergeCell ref="K295:L296"/>
    <mergeCell ref="G335:R335"/>
    <mergeCell ref="G305:R305"/>
    <mergeCell ref="J312:N312"/>
    <mergeCell ref="J314:N314"/>
    <mergeCell ref="J316:N316"/>
    <mergeCell ref="X251:Z253"/>
    <mergeCell ref="C251:W253"/>
    <mergeCell ref="AB307:AD310"/>
    <mergeCell ref="G307:AA310"/>
    <mergeCell ref="AW238:BG239"/>
    <mergeCell ref="AO239:AV239"/>
    <mergeCell ref="B240:C241"/>
    <mergeCell ref="D240:E241"/>
    <mergeCell ref="F240:M241"/>
    <mergeCell ref="N240:R241"/>
    <mergeCell ref="S240:AN241"/>
    <mergeCell ref="AO240:AV240"/>
    <mergeCell ref="AW240:BG241"/>
    <mergeCell ref="AO241:AV241"/>
    <mergeCell ref="B238:C239"/>
    <mergeCell ref="D238:E239"/>
    <mergeCell ref="F238:M239"/>
    <mergeCell ref="N238:R239"/>
    <mergeCell ref="S238:AN239"/>
    <mergeCell ref="AO238:AV238"/>
    <mergeCell ref="Y268:AA268"/>
    <mergeCell ref="AB268:AF268"/>
    <mergeCell ref="Y255:AA255"/>
    <mergeCell ref="AB255:AF255"/>
    <mergeCell ref="S256:X256"/>
    <mergeCell ref="S258:X258"/>
    <mergeCell ref="S260:X260"/>
    <mergeCell ref="S262:X262"/>
    <mergeCell ref="AW242:BG243"/>
    <mergeCell ref="AO243:AV243"/>
    <mergeCell ref="B244:G244"/>
    <mergeCell ref="C245:AK245"/>
    <mergeCell ref="AV250:BF250"/>
    <mergeCell ref="B242:C243"/>
    <mergeCell ref="D242:E243"/>
    <mergeCell ref="F242:M243"/>
    <mergeCell ref="AW234:BG235"/>
    <mergeCell ref="AO235:AV235"/>
    <mergeCell ref="B236:C237"/>
    <mergeCell ref="D236:E237"/>
    <mergeCell ref="F236:M237"/>
    <mergeCell ref="N236:R237"/>
    <mergeCell ref="S236:AN237"/>
    <mergeCell ref="AO236:AV236"/>
    <mergeCell ref="AW236:BG237"/>
    <mergeCell ref="AO237:AV237"/>
    <mergeCell ref="B234:C235"/>
    <mergeCell ref="D234:E235"/>
    <mergeCell ref="F234:M235"/>
    <mergeCell ref="N234:R235"/>
    <mergeCell ref="S234:AN235"/>
    <mergeCell ref="AO234:AV234"/>
    <mergeCell ref="AW230:BG231"/>
    <mergeCell ref="AO231:AV231"/>
    <mergeCell ref="B232:C233"/>
    <mergeCell ref="D232:E233"/>
    <mergeCell ref="F232:M233"/>
    <mergeCell ref="N232:R233"/>
    <mergeCell ref="S232:AN233"/>
    <mergeCell ref="AO232:AV232"/>
    <mergeCell ref="AW232:BG233"/>
    <mergeCell ref="AO233:AV233"/>
    <mergeCell ref="B230:C231"/>
    <mergeCell ref="D230:E231"/>
    <mergeCell ref="F230:M231"/>
    <mergeCell ref="N230:R231"/>
    <mergeCell ref="S230:AN231"/>
    <mergeCell ref="AO230:AV230"/>
    <mergeCell ref="AW226:BG227"/>
    <mergeCell ref="AO227:AV227"/>
    <mergeCell ref="B228:C229"/>
    <mergeCell ref="D228:E229"/>
    <mergeCell ref="F228:M229"/>
    <mergeCell ref="N228:R229"/>
    <mergeCell ref="S228:AN229"/>
    <mergeCell ref="AO228:AV228"/>
    <mergeCell ref="AW228:BG229"/>
    <mergeCell ref="AO229:AV229"/>
    <mergeCell ref="B226:C227"/>
    <mergeCell ref="D226:E227"/>
    <mergeCell ref="F226:M227"/>
    <mergeCell ref="N226:R227"/>
    <mergeCell ref="S226:AN227"/>
    <mergeCell ref="AO226:AV226"/>
    <mergeCell ref="AW222:BG223"/>
    <mergeCell ref="AO223:AV223"/>
    <mergeCell ref="B224:C225"/>
    <mergeCell ref="D224:E225"/>
    <mergeCell ref="F224:M225"/>
    <mergeCell ref="N224:R225"/>
    <mergeCell ref="S224:AN225"/>
    <mergeCell ref="AO224:AV224"/>
    <mergeCell ref="AW224:BG225"/>
    <mergeCell ref="AO225:AV225"/>
    <mergeCell ref="AO221:AV221"/>
    <mergeCell ref="B222:C223"/>
    <mergeCell ref="D222:E223"/>
    <mergeCell ref="F222:M223"/>
    <mergeCell ref="N222:R223"/>
    <mergeCell ref="S222:AN223"/>
    <mergeCell ref="AO222:AV222"/>
    <mergeCell ref="AW218:BG219"/>
    <mergeCell ref="S219:AN219"/>
    <mergeCell ref="AO219:AV219"/>
    <mergeCell ref="B220:C221"/>
    <mergeCell ref="D220:E221"/>
    <mergeCell ref="F220:M221"/>
    <mergeCell ref="N220:R221"/>
    <mergeCell ref="S220:AN221"/>
    <mergeCell ref="AO220:AV220"/>
    <mergeCell ref="AW220:BG221"/>
    <mergeCell ref="AO217:AV217"/>
    <mergeCell ref="B218:C219"/>
    <mergeCell ref="D218:E219"/>
    <mergeCell ref="F218:M219"/>
    <mergeCell ref="N218:R219"/>
    <mergeCell ref="S218:AN218"/>
    <mergeCell ref="AO218:AV218"/>
    <mergeCell ref="AW214:BG215"/>
    <mergeCell ref="AO215:AV215"/>
    <mergeCell ref="B216:C217"/>
    <mergeCell ref="D216:E217"/>
    <mergeCell ref="F216:M217"/>
    <mergeCell ref="N216:R217"/>
    <mergeCell ref="S216:AN216"/>
    <mergeCell ref="AO216:AV216"/>
    <mergeCell ref="AW216:BG217"/>
    <mergeCell ref="S217:AN217"/>
    <mergeCell ref="B214:C215"/>
    <mergeCell ref="D214:E215"/>
    <mergeCell ref="F214:M215"/>
    <mergeCell ref="N214:R215"/>
    <mergeCell ref="S214:AN215"/>
    <mergeCell ref="AO214:AV214"/>
    <mergeCell ref="E193:O193"/>
    <mergeCell ref="P193:AA193"/>
    <mergeCell ref="AB193:AM193"/>
    <mergeCell ref="AN193:AZ193"/>
    <mergeCell ref="AR204:AY204"/>
    <mergeCell ref="K205:R205"/>
    <mergeCell ref="S205:Z205"/>
    <mergeCell ref="AA205:AI205"/>
    <mergeCell ref="AJ205:AQ205"/>
    <mergeCell ref="AR205:AY205"/>
    <mergeCell ref="AE201:AF201"/>
    <mergeCell ref="C204:J205"/>
    <mergeCell ref="K204:R204"/>
    <mergeCell ref="S204:Z204"/>
    <mergeCell ref="AA204:AI204"/>
    <mergeCell ref="AJ204:AQ204"/>
    <mergeCell ref="C198:D201"/>
    <mergeCell ref="E198:O198"/>
    <mergeCell ref="P198:AF198"/>
    <mergeCell ref="E199:O199"/>
    <mergeCell ref="P199:AC199"/>
    <mergeCell ref="AD199:AF199"/>
    <mergeCell ref="E200:O200"/>
    <mergeCell ref="P200:AF200"/>
    <mergeCell ref="E201:O201"/>
    <mergeCell ref="P201:AD201"/>
    <mergeCell ref="AM186:AP186"/>
    <mergeCell ref="AQ186:AT186"/>
    <mergeCell ref="AU186:AX186"/>
    <mergeCell ref="C190:D195"/>
    <mergeCell ref="E190:O191"/>
    <mergeCell ref="P190:AA190"/>
    <mergeCell ref="AB190:AM190"/>
    <mergeCell ref="AN190:AZ190"/>
    <mergeCell ref="P191:AA191"/>
    <mergeCell ref="AB191:AM191"/>
    <mergeCell ref="C186:F186"/>
    <mergeCell ref="G186:J186"/>
    <mergeCell ref="K186:N186"/>
    <mergeCell ref="O186:R186"/>
    <mergeCell ref="S186:V186"/>
    <mergeCell ref="W186:Z186"/>
    <mergeCell ref="AA186:AD186"/>
    <mergeCell ref="AE186:AH186"/>
    <mergeCell ref="AI186:AL186"/>
    <mergeCell ref="E194:O194"/>
    <mergeCell ref="P194:AA194"/>
    <mergeCell ref="AB194:AM194"/>
    <mergeCell ref="AN194:AZ194"/>
    <mergeCell ref="E195:O195"/>
    <mergeCell ref="P195:AA195"/>
    <mergeCell ref="AB195:AM195"/>
    <mergeCell ref="AN195:AZ195"/>
    <mergeCell ref="AN191:AZ191"/>
    <mergeCell ref="E192:O192"/>
    <mergeCell ref="P192:AA192"/>
    <mergeCell ref="AB192:AM192"/>
    <mergeCell ref="AN192:AZ192"/>
    <mergeCell ref="W185:Z185"/>
    <mergeCell ref="AA185:AD185"/>
    <mergeCell ref="AE185:AH185"/>
    <mergeCell ref="AI185:AL185"/>
    <mergeCell ref="AM185:AP185"/>
    <mergeCell ref="AQ185:AT185"/>
    <mergeCell ref="AI183:AL183"/>
    <mergeCell ref="AM183:AP183"/>
    <mergeCell ref="AQ183:AT183"/>
    <mergeCell ref="AY183:BB183"/>
    <mergeCell ref="C185:F185"/>
    <mergeCell ref="G185:J185"/>
    <mergeCell ref="K185:N185"/>
    <mergeCell ref="O185:R185"/>
    <mergeCell ref="S185:V185"/>
    <mergeCell ref="AU182:AX182"/>
    <mergeCell ref="AY182:BB182"/>
    <mergeCell ref="C183:F183"/>
    <mergeCell ref="G183:J183"/>
    <mergeCell ref="K183:N183"/>
    <mergeCell ref="O183:R183"/>
    <mergeCell ref="S183:V183"/>
    <mergeCell ref="W183:Z183"/>
    <mergeCell ref="AA183:AD183"/>
    <mergeCell ref="AE183:AH183"/>
    <mergeCell ref="W182:Z182"/>
    <mergeCell ref="AA182:AD182"/>
    <mergeCell ref="AE182:AH182"/>
    <mergeCell ref="AI182:AL182"/>
    <mergeCell ref="AM182:AP182"/>
    <mergeCell ref="AQ182:AT182"/>
    <mergeCell ref="AU185:AX185"/>
    <mergeCell ref="AU183:AX183"/>
    <mergeCell ref="AM179:AP179"/>
    <mergeCell ref="AQ179:AT179"/>
    <mergeCell ref="AU179:AX179"/>
    <mergeCell ref="AY179:BB179"/>
    <mergeCell ref="C181:BB181"/>
    <mergeCell ref="C182:F182"/>
    <mergeCell ref="G182:J182"/>
    <mergeCell ref="K182:N182"/>
    <mergeCell ref="O182:R182"/>
    <mergeCell ref="S182:V182"/>
    <mergeCell ref="AY178:BB178"/>
    <mergeCell ref="C179:F179"/>
    <mergeCell ref="G179:J179"/>
    <mergeCell ref="K179:N179"/>
    <mergeCell ref="O179:R179"/>
    <mergeCell ref="S179:V179"/>
    <mergeCell ref="W179:Z179"/>
    <mergeCell ref="AA179:AD179"/>
    <mergeCell ref="AE179:AH179"/>
    <mergeCell ref="AI179:AL179"/>
    <mergeCell ref="AA178:AD178"/>
    <mergeCell ref="AE178:AH178"/>
    <mergeCell ref="AI178:AL178"/>
    <mergeCell ref="AM178:AP178"/>
    <mergeCell ref="AQ178:AT178"/>
    <mergeCell ref="AU178:AX178"/>
    <mergeCell ref="C178:F178"/>
    <mergeCell ref="G178:J178"/>
    <mergeCell ref="K178:N178"/>
    <mergeCell ref="O178:R178"/>
    <mergeCell ref="S178:V178"/>
    <mergeCell ref="W178:Z178"/>
    <mergeCell ref="C175:N175"/>
    <mergeCell ref="O175:V175"/>
    <mergeCell ref="W175:AE175"/>
    <mergeCell ref="AF175:AM175"/>
    <mergeCell ref="AN175:AU175"/>
    <mergeCell ref="AV175:BG175"/>
    <mergeCell ref="C174:N174"/>
    <mergeCell ref="O174:V174"/>
    <mergeCell ref="W174:AE174"/>
    <mergeCell ref="AF174:AM174"/>
    <mergeCell ref="AN174:AU174"/>
    <mergeCell ref="AV174:BG174"/>
    <mergeCell ref="C173:N173"/>
    <mergeCell ref="O173:V173"/>
    <mergeCell ref="W173:AE173"/>
    <mergeCell ref="AF173:AM173"/>
    <mergeCell ref="AN173:AU173"/>
    <mergeCell ref="AV173:BG173"/>
    <mergeCell ref="C172:N172"/>
    <mergeCell ref="O172:V172"/>
    <mergeCell ref="W172:AE172"/>
    <mergeCell ref="AF172:AM172"/>
    <mergeCell ref="AN172:AU172"/>
    <mergeCell ref="AV172:BG172"/>
    <mergeCell ref="C171:N171"/>
    <mergeCell ref="O171:V171"/>
    <mergeCell ref="W171:AE171"/>
    <mergeCell ref="AF171:AM171"/>
    <mergeCell ref="AN171:AU171"/>
    <mergeCell ref="AV171:BG171"/>
    <mergeCell ref="C170:N170"/>
    <mergeCell ref="O170:V170"/>
    <mergeCell ref="W170:AE170"/>
    <mergeCell ref="AF170:AM170"/>
    <mergeCell ref="AN170:AU170"/>
    <mergeCell ref="AV170:BG170"/>
    <mergeCell ref="AV168:BG168"/>
    <mergeCell ref="C169:N169"/>
    <mergeCell ref="O169:V169"/>
    <mergeCell ref="W169:AE169"/>
    <mergeCell ref="AF169:AM169"/>
    <mergeCell ref="AN169:AU169"/>
    <mergeCell ref="AV169:BG169"/>
    <mergeCell ref="AF167:AM167"/>
    <mergeCell ref="AN167:AU167"/>
    <mergeCell ref="O168:V168"/>
    <mergeCell ref="W168:AE168"/>
    <mergeCell ref="AF168:AM168"/>
    <mergeCell ref="AN168:AU168"/>
    <mergeCell ref="C165:N168"/>
    <mergeCell ref="O165:AE165"/>
    <mergeCell ref="AF165:AU165"/>
    <mergeCell ref="AV165:BG167"/>
    <mergeCell ref="O166:V166"/>
    <mergeCell ref="W166:AE166"/>
    <mergeCell ref="AF166:AM166"/>
    <mergeCell ref="AN166:AU166"/>
    <mergeCell ref="O167:V167"/>
    <mergeCell ref="W167:AE167"/>
    <mergeCell ref="D149:E149"/>
    <mergeCell ref="G149:T149"/>
    <mergeCell ref="AP149:AX149"/>
    <mergeCell ref="BG149:BH149"/>
    <mergeCell ref="D151:E151"/>
    <mergeCell ref="G151:T151"/>
    <mergeCell ref="AP151:AX151"/>
    <mergeCell ref="BG151:BH151"/>
    <mergeCell ref="AZ145:BF145"/>
    <mergeCell ref="BG145:BG146"/>
    <mergeCell ref="BH145:BH146"/>
    <mergeCell ref="D147:E147"/>
    <mergeCell ref="G147:T147"/>
    <mergeCell ref="AP147:AX147"/>
    <mergeCell ref="BG147:BH147"/>
    <mergeCell ref="AS145:AS146"/>
    <mergeCell ref="AT145:AT146"/>
    <mergeCell ref="AU145:AU146"/>
    <mergeCell ref="AV145:AV146"/>
    <mergeCell ref="AW145:AW146"/>
    <mergeCell ref="AX145:AX146"/>
    <mergeCell ref="S145:S146"/>
    <mergeCell ref="T145:T146"/>
    <mergeCell ref="U145:AO145"/>
    <mergeCell ref="AP145:AP146"/>
    <mergeCell ref="AQ145:AQ146"/>
    <mergeCell ref="AR145:AR146"/>
    <mergeCell ref="M145:M146"/>
    <mergeCell ref="N145:N146"/>
    <mergeCell ref="O145:O146"/>
    <mergeCell ref="P145:P146"/>
    <mergeCell ref="Q145:Q146"/>
    <mergeCell ref="R145:R146"/>
    <mergeCell ref="G145:G146"/>
    <mergeCell ref="H145:H146"/>
    <mergeCell ref="I145:I146"/>
    <mergeCell ref="J145:J146"/>
    <mergeCell ref="K145:K146"/>
    <mergeCell ref="L145:L146"/>
    <mergeCell ref="B144:B146"/>
    <mergeCell ref="C144:E144"/>
    <mergeCell ref="F144:T144"/>
    <mergeCell ref="U144:AX144"/>
    <mergeCell ref="AY144:AY146"/>
    <mergeCell ref="AZ144:BH144"/>
    <mergeCell ref="C145:C146"/>
    <mergeCell ref="D145:D146"/>
    <mergeCell ref="E145:E146"/>
    <mergeCell ref="F145:F146"/>
    <mergeCell ref="C136:K136"/>
    <mergeCell ref="P136:AC136"/>
    <mergeCell ref="AM137:AT137"/>
    <mergeCell ref="C138:K138"/>
    <mergeCell ref="P138:AC138"/>
    <mergeCell ref="C139:K139"/>
    <mergeCell ref="P139:AC139"/>
    <mergeCell ref="AM139:AT139"/>
    <mergeCell ref="C132:K132"/>
    <mergeCell ref="P132:AC132"/>
    <mergeCell ref="AM132:AT132"/>
    <mergeCell ref="C134:K134"/>
    <mergeCell ref="P134:AC134"/>
    <mergeCell ref="AM135:AT135"/>
    <mergeCell ref="C129:K129"/>
    <mergeCell ref="P129:W129"/>
    <mergeCell ref="AC129:AN129"/>
    <mergeCell ref="C130:K130"/>
    <mergeCell ref="P130:W130"/>
    <mergeCell ref="X130:AB130"/>
    <mergeCell ref="AC130:AN130"/>
    <mergeCell ref="AF135:AL135"/>
    <mergeCell ref="AQ130:AS130"/>
    <mergeCell ref="C127:K127"/>
    <mergeCell ref="P127:AP127"/>
    <mergeCell ref="AV119:AX119"/>
    <mergeCell ref="AY119:BF119"/>
    <mergeCell ref="C121:K121"/>
    <mergeCell ref="P121:V121"/>
    <mergeCell ref="C123:K123"/>
    <mergeCell ref="P123:BF123"/>
    <mergeCell ref="F115:AP115"/>
    <mergeCell ref="G117:Q117"/>
    <mergeCell ref="AV118:AX118"/>
    <mergeCell ref="AY118:BF118"/>
    <mergeCell ref="AV102:AY102"/>
    <mergeCell ref="AZ102:BH102"/>
    <mergeCell ref="F111:H111"/>
    <mergeCell ref="I111:K111"/>
    <mergeCell ref="L111:Q111"/>
    <mergeCell ref="R112:AD112"/>
    <mergeCell ref="R113:AD113"/>
    <mergeCell ref="AA118:AC119"/>
    <mergeCell ref="F118:Z119"/>
    <mergeCell ref="C124:K124"/>
    <mergeCell ref="P124:AP124"/>
    <mergeCell ref="AQ124:BF124"/>
    <mergeCell ref="C126:K126"/>
    <mergeCell ref="P126:AP126"/>
    <mergeCell ref="AV100:AY100"/>
    <mergeCell ref="AE101:AM101"/>
    <mergeCell ref="AN101:AQ101"/>
    <mergeCell ref="AV101:AY101"/>
    <mergeCell ref="D102:H102"/>
    <mergeCell ref="I102:N102"/>
    <mergeCell ref="O102:S102"/>
    <mergeCell ref="T102:V102"/>
    <mergeCell ref="W102:AA102"/>
    <mergeCell ref="AB102:AD102"/>
    <mergeCell ref="AE100:AM100"/>
    <mergeCell ref="AN100:AQ100"/>
    <mergeCell ref="R110:AD110"/>
    <mergeCell ref="R111:AD111"/>
    <mergeCell ref="W96:AA97"/>
    <mergeCell ref="AB96:AD97"/>
    <mergeCell ref="AE96:AM96"/>
    <mergeCell ref="AN96:AQ96"/>
    <mergeCell ref="AE97:AM97"/>
    <mergeCell ref="AN97:AQ97"/>
    <mergeCell ref="AE102:AM102"/>
    <mergeCell ref="AN102:AQ102"/>
    <mergeCell ref="AB100:AD101"/>
    <mergeCell ref="O98:S99"/>
    <mergeCell ref="T98:V99"/>
    <mergeCell ref="W98:AA99"/>
    <mergeCell ref="AB98:AD99"/>
    <mergeCell ref="AE98:AM98"/>
    <mergeCell ref="AN98:AQ98"/>
    <mergeCell ref="O96:S97"/>
    <mergeCell ref="T96:V97"/>
    <mergeCell ref="O94:S95"/>
    <mergeCell ref="T94:V95"/>
    <mergeCell ref="W94:AA95"/>
    <mergeCell ref="AB94:AD95"/>
    <mergeCell ref="AE94:AM94"/>
    <mergeCell ref="AN94:AQ94"/>
    <mergeCell ref="AE95:AM95"/>
    <mergeCell ref="AN95:AQ95"/>
    <mergeCell ref="AR102:AU102"/>
    <mergeCell ref="AR92:AU92"/>
    <mergeCell ref="AV92:AY92"/>
    <mergeCell ref="AE93:AM93"/>
    <mergeCell ref="AN93:AQ93"/>
    <mergeCell ref="AR93:AU101"/>
    <mergeCell ref="AV93:AY93"/>
    <mergeCell ref="AV94:AY94"/>
    <mergeCell ref="AV95:AY95"/>
    <mergeCell ref="AV96:AY96"/>
    <mergeCell ref="AV97:AY97"/>
    <mergeCell ref="O92:S93"/>
    <mergeCell ref="T92:V93"/>
    <mergeCell ref="W92:AA93"/>
    <mergeCell ref="AB92:AD93"/>
    <mergeCell ref="AE92:AM92"/>
    <mergeCell ref="AN92:AQ92"/>
    <mergeCell ref="AV98:AY98"/>
    <mergeCell ref="AE99:AM99"/>
    <mergeCell ref="AN99:AQ99"/>
    <mergeCell ref="AV99:AY99"/>
    <mergeCell ref="O100:S101"/>
    <mergeCell ref="T100:V101"/>
    <mergeCell ref="W100:AA101"/>
    <mergeCell ref="AR90:AU90"/>
    <mergeCell ref="AV90:AY90"/>
    <mergeCell ref="AE91:AM91"/>
    <mergeCell ref="AN91:AQ91"/>
    <mergeCell ref="AR91:AU91"/>
    <mergeCell ref="AV91:AY91"/>
    <mergeCell ref="O90:S91"/>
    <mergeCell ref="T90:V91"/>
    <mergeCell ref="W90:AA91"/>
    <mergeCell ref="AB90:AD91"/>
    <mergeCell ref="AE90:AM90"/>
    <mergeCell ref="AN90:AQ90"/>
    <mergeCell ref="AR88:AU88"/>
    <mergeCell ref="AV88:AY88"/>
    <mergeCell ref="O89:S89"/>
    <mergeCell ref="AE89:AM89"/>
    <mergeCell ref="AN89:AQ89"/>
    <mergeCell ref="AR89:AU89"/>
    <mergeCell ref="AV89:AY89"/>
    <mergeCell ref="O88:S88"/>
    <mergeCell ref="T88:V89"/>
    <mergeCell ref="W88:AA89"/>
    <mergeCell ref="AB88:AD89"/>
    <mergeCell ref="AE88:AM88"/>
    <mergeCell ref="AN88:AQ88"/>
    <mergeCell ref="AR86:AU86"/>
    <mergeCell ref="AV86:AY86"/>
    <mergeCell ref="AE87:AM87"/>
    <mergeCell ref="AN87:AQ87"/>
    <mergeCell ref="AR87:AU87"/>
    <mergeCell ref="AV87:AY87"/>
    <mergeCell ref="O86:S87"/>
    <mergeCell ref="T86:V87"/>
    <mergeCell ref="W86:AA87"/>
    <mergeCell ref="AB86:AD87"/>
    <mergeCell ref="AE86:AM86"/>
    <mergeCell ref="AN86:AQ86"/>
    <mergeCell ref="AR84:AU84"/>
    <mergeCell ref="AV84:AY84"/>
    <mergeCell ref="AE85:AM85"/>
    <mergeCell ref="AN85:AQ85"/>
    <mergeCell ref="AR85:AU85"/>
    <mergeCell ref="AV85:AY85"/>
    <mergeCell ref="O84:S85"/>
    <mergeCell ref="T84:V85"/>
    <mergeCell ref="W84:AA85"/>
    <mergeCell ref="AB84:AD85"/>
    <mergeCell ref="AE84:AM84"/>
    <mergeCell ref="AN84:AQ84"/>
    <mergeCell ref="AR82:AU82"/>
    <mergeCell ref="AV82:AY82"/>
    <mergeCell ref="AE83:AM83"/>
    <mergeCell ref="AN83:AQ83"/>
    <mergeCell ref="AR83:AU83"/>
    <mergeCell ref="AV83:AY83"/>
    <mergeCell ref="O82:S83"/>
    <mergeCell ref="T82:V83"/>
    <mergeCell ref="W82:AA83"/>
    <mergeCell ref="AB82:AD83"/>
    <mergeCell ref="AE82:AM82"/>
    <mergeCell ref="AN82:AQ82"/>
    <mergeCell ref="AR80:AU80"/>
    <mergeCell ref="AV80:AY80"/>
    <mergeCell ref="AE81:AM81"/>
    <mergeCell ref="AN81:AQ81"/>
    <mergeCell ref="AR81:AU81"/>
    <mergeCell ref="AV81:AY81"/>
    <mergeCell ref="O80:S81"/>
    <mergeCell ref="T80:V81"/>
    <mergeCell ref="W80:AA81"/>
    <mergeCell ref="AB80:AD81"/>
    <mergeCell ref="AE80:AM80"/>
    <mergeCell ref="AN80:AQ80"/>
    <mergeCell ref="AE73:AM73"/>
    <mergeCell ref="AN73:AQ73"/>
    <mergeCell ref="AR73:AU73"/>
    <mergeCell ref="AV73:AY73"/>
    <mergeCell ref="AR78:AU78"/>
    <mergeCell ref="AV78:AY78"/>
    <mergeCell ref="AE79:AM79"/>
    <mergeCell ref="AN79:AQ79"/>
    <mergeCell ref="AR79:AU79"/>
    <mergeCell ref="AV79:AY79"/>
    <mergeCell ref="O78:S79"/>
    <mergeCell ref="T78:V79"/>
    <mergeCell ref="W78:AA79"/>
    <mergeCell ref="AB78:AD79"/>
    <mergeCell ref="AE78:AM78"/>
    <mergeCell ref="AN78:AQ78"/>
    <mergeCell ref="AR76:AU76"/>
    <mergeCell ref="AV76:AY76"/>
    <mergeCell ref="AE77:AM77"/>
    <mergeCell ref="AN77:AQ77"/>
    <mergeCell ref="AR77:AU77"/>
    <mergeCell ref="AV77:AY77"/>
    <mergeCell ref="O76:S77"/>
    <mergeCell ref="T76:V77"/>
    <mergeCell ref="W76:AA77"/>
    <mergeCell ref="AB76:AD77"/>
    <mergeCell ref="AE76:AM76"/>
    <mergeCell ref="AN76:AQ76"/>
    <mergeCell ref="C72:C101"/>
    <mergeCell ref="D72:H101"/>
    <mergeCell ref="I72:N101"/>
    <mergeCell ref="O72:S72"/>
    <mergeCell ref="T72:V73"/>
    <mergeCell ref="W72:AA73"/>
    <mergeCell ref="O73:S73"/>
    <mergeCell ref="O74:S75"/>
    <mergeCell ref="T74:V75"/>
    <mergeCell ref="W74:AA75"/>
    <mergeCell ref="AE70:AY70"/>
    <mergeCell ref="AZ70:BH71"/>
    <mergeCell ref="I71:N71"/>
    <mergeCell ref="AE71:AM71"/>
    <mergeCell ref="AN71:AQ71"/>
    <mergeCell ref="AR71:AU71"/>
    <mergeCell ref="AV71:AY71"/>
    <mergeCell ref="AB74:AD75"/>
    <mergeCell ref="AE74:AM74"/>
    <mergeCell ref="AN74:AQ74"/>
    <mergeCell ref="AR74:AU74"/>
    <mergeCell ref="AV74:AY74"/>
    <mergeCell ref="AE75:AM75"/>
    <mergeCell ref="AN75:AQ75"/>
    <mergeCell ref="AR75:AU75"/>
    <mergeCell ref="AV75:AY75"/>
    <mergeCell ref="AB72:AD73"/>
    <mergeCell ref="AE72:AM72"/>
    <mergeCell ref="AN72:AQ72"/>
    <mergeCell ref="AR72:AU72"/>
    <mergeCell ref="AV72:AY72"/>
    <mergeCell ref="AZ72:BH101"/>
    <mergeCell ref="AV62:AY62"/>
    <mergeCell ref="T67:V67"/>
    <mergeCell ref="AE67:AM67"/>
    <mergeCell ref="AN67:AQ67"/>
    <mergeCell ref="AV67:AY67"/>
    <mergeCell ref="C70:H71"/>
    <mergeCell ref="I70:N70"/>
    <mergeCell ref="O70:S71"/>
    <mergeCell ref="T70:V71"/>
    <mergeCell ref="W70:AA71"/>
    <mergeCell ref="AB70:AD71"/>
    <mergeCell ref="AE65:AM65"/>
    <mergeCell ref="AN65:AQ65"/>
    <mergeCell ref="AR65:AU65"/>
    <mergeCell ref="AV65:AY65"/>
    <mergeCell ref="AE66:AM66"/>
    <mergeCell ref="AN66:AQ66"/>
    <mergeCell ref="AR66:AU67"/>
    <mergeCell ref="AV66:AY66"/>
    <mergeCell ref="T61:V61"/>
    <mergeCell ref="AE61:AM61"/>
    <mergeCell ref="AN61:AQ61"/>
    <mergeCell ref="AR61:AU61"/>
    <mergeCell ref="AV61:AY61"/>
    <mergeCell ref="AE59:AM59"/>
    <mergeCell ref="AN59:AQ59"/>
    <mergeCell ref="AR59:AU59"/>
    <mergeCell ref="AV59:AY59"/>
    <mergeCell ref="AZ59:BH67"/>
    <mergeCell ref="O60:S60"/>
    <mergeCell ref="T60:V60"/>
    <mergeCell ref="AE60:AM60"/>
    <mergeCell ref="AN60:AQ60"/>
    <mergeCell ref="AR60:AU60"/>
    <mergeCell ref="O64:S64"/>
    <mergeCell ref="T64:V64"/>
    <mergeCell ref="AE64:AM64"/>
    <mergeCell ref="AN64:AQ64"/>
    <mergeCell ref="AR64:AU64"/>
    <mergeCell ref="AV64:AY64"/>
    <mergeCell ref="O63:S63"/>
    <mergeCell ref="T63:V63"/>
    <mergeCell ref="AE63:AM63"/>
    <mergeCell ref="AN63:AQ63"/>
    <mergeCell ref="AR63:AU63"/>
    <mergeCell ref="AV63:AY63"/>
    <mergeCell ref="O62:S62"/>
    <mergeCell ref="T62:V62"/>
    <mergeCell ref="AE62:AM62"/>
    <mergeCell ref="AN62:AQ62"/>
    <mergeCell ref="AR62:AU62"/>
    <mergeCell ref="AV49:AY49"/>
    <mergeCell ref="AE50:AM50"/>
    <mergeCell ref="AN50:AQ50"/>
    <mergeCell ref="AV50:AY50"/>
    <mergeCell ref="AE51:AM51"/>
    <mergeCell ref="AN51:AQ51"/>
    <mergeCell ref="AV51:AY51"/>
    <mergeCell ref="AE58:AM58"/>
    <mergeCell ref="AN58:AQ58"/>
    <mergeCell ref="AR58:AU58"/>
    <mergeCell ref="AV58:AY58"/>
    <mergeCell ref="AZ58:BH58"/>
    <mergeCell ref="C59:C67"/>
    <mergeCell ref="D59:H67"/>
    <mergeCell ref="I59:N67"/>
    <mergeCell ref="O59:S59"/>
    <mergeCell ref="T59:V59"/>
    <mergeCell ref="D58:H58"/>
    <mergeCell ref="I58:N58"/>
    <mergeCell ref="O58:S58"/>
    <mergeCell ref="T58:V58"/>
    <mergeCell ref="W58:AA58"/>
    <mergeCell ref="AB58:AD58"/>
    <mergeCell ref="AE56:AM56"/>
    <mergeCell ref="AN56:AQ56"/>
    <mergeCell ref="AV56:AY56"/>
    <mergeCell ref="AE57:AM57"/>
    <mergeCell ref="AN57:AQ57"/>
    <mergeCell ref="AV57:AY57"/>
    <mergeCell ref="AZ43:BH57"/>
    <mergeCell ref="AV60:AY60"/>
    <mergeCell ref="O61:S61"/>
    <mergeCell ref="AN48:AQ48"/>
    <mergeCell ref="AV48:AY48"/>
    <mergeCell ref="O45:S46"/>
    <mergeCell ref="T45:V46"/>
    <mergeCell ref="AE45:AM45"/>
    <mergeCell ref="AN45:AQ45"/>
    <mergeCell ref="AV45:AY45"/>
    <mergeCell ref="AE46:AM46"/>
    <mergeCell ref="AN46:AQ46"/>
    <mergeCell ref="AV46:AY46"/>
    <mergeCell ref="AE43:AM43"/>
    <mergeCell ref="AN43:AQ43"/>
    <mergeCell ref="AR43:AU43"/>
    <mergeCell ref="AV43:AY43"/>
    <mergeCell ref="AE44:AM44"/>
    <mergeCell ref="AN44:AQ44"/>
    <mergeCell ref="AR44:AU57"/>
    <mergeCell ref="AV44:AY44"/>
    <mergeCell ref="AE49:AM49"/>
    <mergeCell ref="AE54:AM54"/>
    <mergeCell ref="AN54:AQ54"/>
    <mergeCell ref="AV54:AY54"/>
    <mergeCell ref="AE55:AM55"/>
    <mergeCell ref="AN55:AQ55"/>
    <mergeCell ref="AV55:AY55"/>
    <mergeCell ref="AE52:AM52"/>
    <mergeCell ref="AN52:AQ52"/>
    <mergeCell ref="AV52:AY52"/>
    <mergeCell ref="AE53:AM53"/>
    <mergeCell ref="AN53:AQ53"/>
    <mergeCell ref="AV53:AY53"/>
    <mergeCell ref="AN49:AQ49"/>
    <mergeCell ref="AE42:AM42"/>
    <mergeCell ref="AN42:AQ42"/>
    <mergeCell ref="AV42:AY42"/>
    <mergeCell ref="C43:C57"/>
    <mergeCell ref="D43:H57"/>
    <mergeCell ref="I43:N57"/>
    <mergeCell ref="O43:S44"/>
    <mergeCell ref="T43:V44"/>
    <mergeCell ref="W43:AA44"/>
    <mergeCell ref="AB43:AD44"/>
    <mergeCell ref="AB40:AD42"/>
    <mergeCell ref="AE40:AM40"/>
    <mergeCell ref="AN40:AQ40"/>
    <mergeCell ref="AR40:AU40"/>
    <mergeCell ref="AV40:AY40"/>
    <mergeCell ref="AZ40:BH42"/>
    <mergeCell ref="AE41:AM41"/>
    <mergeCell ref="AN41:AQ41"/>
    <mergeCell ref="AR41:AU42"/>
    <mergeCell ref="AV41:AY41"/>
    <mergeCell ref="C40:C42"/>
    <mergeCell ref="D40:H42"/>
    <mergeCell ref="I40:N42"/>
    <mergeCell ref="O40:S42"/>
    <mergeCell ref="T40:V42"/>
    <mergeCell ref="W40:AA42"/>
    <mergeCell ref="O47:S48"/>
    <mergeCell ref="T47:V48"/>
    <mergeCell ref="AE47:AM47"/>
    <mergeCell ref="AN47:AQ47"/>
    <mergeCell ref="AV47:AY47"/>
    <mergeCell ref="AE48:AM48"/>
    <mergeCell ref="AZ38:BH39"/>
    <mergeCell ref="I39:N39"/>
    <mergeCell ref="AE39:AM39"/>
    <mergeCell ref="AN39:AQ39"/>
    <mergeCell ref="AR39:AU39"/>
    <mergeCell ref="AV39:AY39"/>
    <mergeCell ref="P34:X34"/>
    <mergeCell ref="Y34:AM34"/>
    <mergeCell ref="C38:H39"/>
    <mergeCell ref="I38:N38"/>
    <mergeCell ref="O38:S39"/>
    <mergeCell ref="T38:V39"/>
    <mergeCell ref="W38:AA39"/>
    <mergeCell ref="AB38:AD39"/>
    <mergeCell ref="AE38:AY38"/>
    <mergeCell ref="BA32:BH32"/>
    <mergeCell ref="B33:O34"/>
    <mergeCell ref="P33:T33"/>
    <mergeCell ref="U33:AA33"/>
    <mergeCell ref="AB33:AG33"/>
    <mergeCell ref="AH33:AM33"/>
    <mergeCell ref="AN33:AQ33"/>
    <mergeCell ref="AR33:AX33"/>
    <mergeCell ref="AY33:BB33"/>
    <mergeCell ref="BC33:BH33"/>
    <mergeCell ref="AL27:AU27"/>
    <mergeCell ref="AV31:AZ31"/>
    <mergeCell ref="BA31:BH31"/>
    <mergeCell ref="B32:H32"/>
    <mergeCell ref="I32:M32"/>
    <mergeCell ref="N32:T32"/>
    <mergeCell ref="U32:AA32"/>
    <mergeCell ref="AB32:AG32"/>
    <mergeCell ref="AH32:AN32"/>
    <mergeCell ref="AO32:AU32"/>
    <mergeCell ref="AV32:AZ32"/>
    <mergeCell ref="AO30:AU30"/>
    <mergeCell ref="AV30:AZ30"/>
    <mergeCell ref="BA30:BH30"/>
    <mergeCell ref="B31:H31"/>
    <mergeCell ref="I31:M31"/>
    <mergeCell ref="N31:T31"/>
    <mergeCell ref="U31:AA31"/>
    <mergeCell ref="AB31:AG31"/>
    <mergeCell ref="AH31:AN31"/>
    <mergeCell ref="AO31:AU31"/>
    <mergeCell ref="B30:H30"/>
    <mergeCell ref="I30:M30"/>
    <mergeCell ref="N30:T30"/>
    <mergeCell ref="U30:AA30"/>
    <mergeCell ref="AB30:AG30"/>
    <mergeCell ref="AH30:AN30"/>
    <mergeCell ref="AL22:BH22"/>
    <mergeCell ref="B20:H22"/>
    <mergeCell ref="I20:L20"/>
    <mergeCell ref="M20:R20"/>
    <mergeCell ref="S20:AC20"/>
    <mergeCell ref="AL20:AO20"/>
    <mergeCell ref="AP20:AU20"/>
    <mergeCell ref="BA28:BH28"/>
    <mergeCell ref="B29:H29"/>
    <mergeCell ref="I29:M29"/>
    <mergeCell ref="N29:T29"/>
    <mergeCell ref="U29:AA29"/>
    <mergeCell ref="AB29:AG29"/>
    <mergeCell ref="AH29:AN29"/>
    <mergeCell ref="AO29:AU29"/>
    <mergeCell ref="AV29:AZ29"/>
    <mergeCell ref="BA29:BH29"/>
    <mergeCell ref="AV27:AZ27"/>
    <mergeCell ref="BA27:BH27"/>
    <mergeCell ref="B28:H28"/>
    <mergeCell ref="I28:M28"/>
    <mergeCell ref="N28:T28"/>
    <mergeCell ref="U28:AA28"/>
    <mergeCell ref="AB28:AG28"/>
    <mergeCell ref="AH28:AN28"/>
    <mergeCell ref="AO28:AU28"/>
    <mergeCell ref="AV28:AZ28"/>
    <mergeCell ref="B27:H27"/>
    <mergeCell ref="I27:Q27"/>
    <mergeCell ref="R27:T27"/>
    <mergeCell ref="U27:AC27"/>
    <mergeCell ref="AD27:AK27"/>
    <mergeCell ref="AX14:BH14"/>
    <mergeCell ref="B15:H15"/>
    <mergeCell ref="I15:AC15"/>
    <mergeCell ref="AD15:AK15"/>
    <mergeCell ref="AL15:BH15"/>
    <mergeCell ref="B16:H17"/>
    <mergeCell ref="I16:AC17"/>
    <mergeCell ref="AD16:AK17"/>
    <mergeCell ref="AL16:BH17"/>
    <mergeCell ref="B14:AC14"/>
    <mergeCell ref="AD14:AW14"/>
    <mergeCell ref="B25:H25"/>
    <mergeCell ref="I25:AC25"/>
    <mergeCell ref="AD25:AK25"/>
    <mergeCell ref="AL25:BH25"/>
    <mergeCell ref="B26:H26"/>
    <mergeCell ref="I26:AC26"/>
    <mergeCell ref="AD26:AK26"/>
    <mergeCell ref="AL26:BH26"/>
    <mergeCell ref="B23:H23"/>
    <mergeCell ref="I23:AC23"/>
    <mergeCell ref="AD23:AK23"/>
    <mergeCell ref="AL23:BH23"/>
    <mergeCell ref="B24:H24"/>
    <mergeCell ref="I24:AC24"/>
    <mergeCell ref="AD24:AK24"/>
    <mergeCell ref="AL24:BH24"/>
    <mergeCell ref="AV20:BH20"/>
    <mergeCell ref="I21:AC21"/>
    <mergeCell ref="AD21:AK21"/>
    <mergeCell ref="AL21:BH21"/>
    <mergeCell ref="I22:AC22"/>
    <mergeCell ref="AU3:BH3"/>
    <mergeCell ref="B4:J5"/>
    <mergeCell ref="K4:O4"/>
    <mergeCell ref="P4:T4"/>
    <mergeCell ref="U4:Y4"/>
    <mergeCell ref="Z4:AD4"/>
    <mergeCell ref="AP5:AT5"/>
    <mergeCell ref="B6:E8"/>
    <mergeCell ref="F6:J6"/>
    <mergeCell ref="K6:N6"/>
    <mergeCell ref="O6:R6"/>
    <mergeCell ref="S6:V6"/>
    <mergeCell ref="W6:Z6"/>
    <mergeCell ref="AA6:AD6"/>
    <mergeCell ref="AE6:AH6"/>
    <mergeCell ref="AI6:AL6"/>
    <mergeCell ref="AE4:AJ4"/>
    <mergeCell ref="AK4:AO4"/>
    <mergeCell ref="AP4:AT4"/>
    <mergeCell ref="AU4:BH12"/>
    <mergeCell ref="K5:O5"/>
    <mergeCell ref="P5:T5"/>
    <mergeCell ref="U5:Y5"/>
    <mergeCell ref="Z5:AD5"/>
    <mergeCell ref="AE5:AJ5"/>
    <mergeCell ref="AK5:AO5"/>
    <mergeCell ref="AM7:AP7"/>
    <mergeCell ref="AQ7:AT7"/>
    <mergeCell ref="AM8:AP8"/>
    <mergeCell ref="AQ8:AT8"/>
    <mergeCell ref="B9:J12"/>
    <mergeCell ref="K9:N9"/>
    <mergeCell ref="B3:J3"/>
    <mergeCell ref="K3:U3"/>
    <mergeCell ref="V3:AD3"/>
    <mergeCell ref="AE3:AT3"/>
    <mergeCell ref="O9:Y9"/>
    <mergeCell ref="Z9:AT9"/>
    <mergeCell ref="K10:N10"/>
    <mergeCell ref="O10:Y10"/>
    <mergeCell ref="Z10:AT10"/>
    <mergeCell ref="K11:N11"/>
    <mergeCell ref="F8:J8"/>
    <mergeCell ref="K8:N8"/>
    <mergeCell ref="O8:R8"/>
    <mergeCell ref="S8:V8"/>
    <mergeCell ref="W8:Z8"/>
    <mergeCell ref="AA8:AD8"/>
    <mergeCell ref="AE8:AH8"/>
    <mergeCell ref="AI8:AL8"/>
    <mergeCell ref="G337:AA338"/>
    <mergeCell ref="AB337:AD338"/>
    <mergeCell ref="AH111:BG111"/>
    <mergeCell ref="AM6:AP6"/>
    <mergeCell ref="AQ6:AT6"/>
    <mergeCell ref="F7:J7"/>
    <mergeCell ref="K7:N7"/>
    <mergeCell ref="O7:R7"/>
    <mergeCell ref="S7:V7"/>
    <mergeCell ref="W7:Z7"/>
    <mergeCell ref="AA7:AD7"/>
    <mergeCell ref="AE7:AH7"/>
    <mergeCell ref="AI7:AL7"/>
    <mergeCell ref="O11:Y11"/>
    <mergeCell ref="Z11:AT11"/>
    <mergeCell ref="K12:N12"/>
    <mergeCell ref="O12:Y12"/>
    <mergeCell ref="Z12:AT12"/>
    <mergeCell ref="AL18:AO19"/>
    <mergeCell ref="AP18:AU19"/>
    <mergeCell ref="AV18:AY18"/>
    <mergeCell ref="AZ18:BH18"/>
    <mergeCell ref="S19:V19"/>
    <mergeCell ref="W19:AC19"/>
    <mergeCell ref="AV19:AY19"/>
    <mergeCell ref="AZ19:BH19"/>
    <mergeCell ref="B18:H19"/>
    <mergeCell ref="I18:L19"/>
    <mergeCell ref="M18:R19"/>
    <mergeCell ref="S18:V18"/>
    <mergeCell ref="W18:AC18"/>
    <mergeCell ref="AD18:AK19"/>
  </mergeCells>
  <phoneticPr fontId="2"/>
  <dataValidations count="4">
    <dataValidation type="list" allowBlank="1" showInputMessage="1" showErrorMessage="1" sqref="WVZ983183:WWH983183 WMD983183:WML983183 WCH983183:WCP983183 VSL983183:VST983183 VIP983183:VIX983183 UYT983183:UZB983183 UOX983183:UPF983183 UFB983183:UFJ983183 TVF983183:TVN983183 TLJ983183:TLR983183 TBN983183:TBV983183 SRR983183:SRZ983183 SHV983183:SID983183 RXZ983183:RYH983183 ROD983183:ROL983183 REH983183:REP983183 QUL983183:QUT983183 QKP983183:QKX983183 QAT983183:QBB983183 PQX983183:PRF983183 PHB983183:PHJ983183 OXF983183:OXN983183 ONJ983183:ONR983183 ODN983183:ODV983183 NTR983183:NTZ983183 NJV983183:NKD983183 MZZ983183:NAH983183 MQD983183:MQL983183 MGH983183:MGP983183 LWL983183:LWT983183 LMP983183:LMX983183 LCT983183:LDB983183 KSX983183:KTF983183 KJB983183:KJJ983183 JZF983183:JZN983183 JPJ983183:JPR983183 JFN983183:JFV983183 IVR983183:IVZ983183 ILV983183:IMD983183 IBZ983183:ICH983183 HSD983183:HSL983183 HIH983183:HIP983183 GYL983183:GYT983183 GOP983183:GOX983183 GET983183:GFB983183 FUX983183:FVF983183 FLB983183:FLJ983183 FBF983183:FBN983183 ERJ983183:ERR983183 EHN983183:EHV983183 DXR983183:DXZ983183 DNV983183:DOD983183 DDZ983183:DEH983183 CUD983183:CUL983183 CKH983183:CKP983183 CAL983183:CAT983183 BQP983183:BQX983183 BGT983183:BHB983183 AWX983183:AXF983183 ANB983183:ANJ983183 ADF983183:ADN983183 TJ983183:TR983183 JN983183:JV983183 R983183:Z983183 WVZ917647:WWH917647 WMD917647:WML917647 WCH917647:WCP917647 VSL917647:VST917647 VIP917647:VIX917647 UYT917647:UZB917647 UOX917647:UPF917647 UFB917647:UFJ917647 TVF917647:TVN917647 TLJ917647:TLR917647 TBN917647:TBV917647 SRR917647:SRZ917647 SHV917647:SID917647 RXZ917647:RYH917647 ROD917647:ROL917647 REH917647:REP917647 QUL917647:QUT917647 QKP917647:QKX917647 QAT917647:QBB917647 PQX917647:PRF917647 PHB917647:PHJ917647 OXF917647:OXN917647 ONJ917647:ONR917647 ODN917647:ODV917647 NTR917647:NTZ917647 NJV917647:NKD917647 MZZ917647:NAH917647 MQD917647:MQL917647 MGH917647:MGP917647 LWL917647:LWT917647 LMP917647:LMX917647 LCT917647:LDB917647 KSX917647:KTF917647 KJB917647:KJJ917647 JZF917647:JZN917647 JPJ917647:JPR917647 JFN917647:JFV917647 IVR917647:IVZ917647 ILV917647:IMD917647 IBZ917647:ICH917647 HSD917647:HSL917647 HIH917647:HIP917647 GYL917647:GYT917647 GOP917647:GOX917647 GET917647:GFB917647 FUX917647:FVF917647 FLB917647:FLJ917647 FBF917647:FBN917647 ERJ917647:ERR917647 EHN917647:EHV917647 DXR917647:DXZ917647 DNV917647:DOD917647 DDZ917647:DEH917647 CUD917647:CUL917647 CKH917647:CKP917647 CAL917647:CAT917647 BQP917647:BQX917647 BGT917647:BHB917647 AWX917647:AXF917647 ANB917647:ANJ917647 ADF917647:ADN917647 TJ917647:TR917647 JN917647:JV917647 R917647:Z917647 WVZ852111:WWH852111 WMD852111:WML852111 WCH852111:WCP852111 VSL852111:VST852111 VIP852111:VIX852111 UYT852111:UZB852111 UOX852111:UPF852111 UFB852111:UFJ852111 TVF852111:TVN852111 TLJ852111:TLR852111 TBN852111:TBV852111 SRR852111:SRZ852111 SHV852111:SID852111 RXZ852111:RYH852111 ROD852111:ROL852111 REH852111:REP852111 QUL852111:QUT852111 QKP852111:QKX852111 QAT852111:QBB852111 PQX852111:PRF852111 PHB852111:PHJ852111 OXF852111:OXN852111 ONJ852111:ONR852111 ODN852111:ODV852111 NTR852111:NTZ852111 NJV852111:NKD852111 MZZ852111:NAH852111 MQD852111:MQL852111 MGH852111:MGP852111 LWL852111:LWT852111 LMP852111:LMX852111 LCT852111:LDB852111 KSX852111:KTF852111 KJB852111:KJJ852111 JZF852111:JZN852111 JPJ852111:JPR852111 JFN852111:JFV852111 IVR852111:IVZ852111 ILV852111:IMD852111 IBZ852111:ICH852111 HSD852111:HSL852111 HIH852111:HIP852111 GYL852111:GYT852111 GOP852111:GOX852111 GET852111:GFB852111 FUX852111:FVF852111 FLB852111:FLJ852111 FBF852111:FBN852111 ERJ852111:ERR852111 EHN852111:EHV852111 DXR852111:DXZ852111 DNV852111:DOD852111 DDZ852111:DEH852111 CUD852111:CUL852111 CKH852111:CKP852111 CAL852111:CAT852111 BQP852111:BQX852111 BGT852111:BHB852111 AWX852111:AXF852111 ANB852111:ANJ852111 ADF852111:ADN852111 TJ852111:TR852111 JN852111:JV852111 R852111:Z852111 WVZ786575:WWH786575 WMD786575:WML786575 WCH786575:WCP786575 VSL786575:VST786575 VIP786575:VIX786575 UYT786575:UZB786575 UOX786575:UPF786575 UFB786575:UFJ786575 TVF786575:TVN786575 TLJ786575:TLR786575 TBN786575:TBV786575 SRR786575:SRZ786575 SHV786575:SID786575 RXZ786575:RYH786575 ROD786575:ROL786575 REH786575:REP786575 QUL786575:QUT786575 QKP786575:QKX786575 QAT786575:QBB786575 PQX786575:PRF786575 PHB786575:PHJ786575 OXF786575:OXN786575 ONJ786575:ONR786575 ODN786575:ODV786575 NTR786575:NTZ786575 NJV786575:NKD786575 MZZ786575:NAH786575 MQD786575:MQL786575 MGH786575:MGP786575 LWL786575:LWT786575 LMP786575:LMX786575 LCT786575:LDB786575 KSX786575:KTF786575 KJB786575:KJJ786575 JZF786575:JZN786575 JPJ786575:JPR786575 JFN786575:JFV786575 IVR786575:IVZ786575 ILV786575:IMD786575 IBZ786575:ICH786575 HSD786575:HSL786575 HIH786575:HIP786575 GYL786575:GYT786575 GOP786575:GOX786575 GET786575:GFB786575 FUX786575:FVF786575 FLB786575:FLJ786575 FBF786575:FBN786575 ERJ786575:ERR786575 EHN786575:EHV786575 DXR786575:DXZ786575 DNV786575:DOD786575 DDZ786575:DEH786575 CUD786575:CUL786575 CKH786575:CKP786575 CAL786575:CAT786575 BQP786575:BQX786575 BGT786575:BHB786575 AWX786575:AXF786575 ANB786575:ANJ786575 ADF786575:ADN786575 TJ786575:TR786575 JN786575:JV786575 R786575:Z786575 WVZ721039:WWH721039 WMD721039:WML721039 WCH721039:WCP721039 VSL721039:VST721039 VIP721039:VIX721039 UYT721039:UZB721039 UOX721039:UPF721039 UFB721039:UFJ721039 TVF721039:TVN721039 TLJ721039:TLR721039 TBN721039:TBV721039 SRR721039:SRZ721039 SHV721039:SID721039 RXZ721039:RYH721039 ROD721039:ROL721039 REH721039:REP721039 QUL721039:QUT721039 QKP721039:QKX721039 QAT721039:QBB721039 PQX721039:PRF721039 PHB721039:PHJ721039 OXF721039:OXN721039 ONJ721039:ONR721039 ODN721039:ODV721039 NTR721039:NTZ721039 NJV721039:NKD721039 MZZ721039:NAH721039 MQD721039:MQL721039 MGH721039:MGP721039 LWL721039:LWT721039 LMP721039:LMX721039 LCT721039:LDB721039 KSX721039:KTF721039 KJB721039:KJJ721039 JZF721039:JZN721039 JPJ721039:JPR721039 JFN721039:JFV721039 IVR721039:IVZ721039 ILV721039:IMD721039 IBZ721039:ICH721039 HSD721039:HSL721039 HIH721039:HIP721039 GYL721039:GYT721039 GOP721039:GOX721039 GET721039:GFB721039 FUX721039:FVF721039 FLB721039:FLJ721039 FBF721039:FBN721039 ERJ721039:ERR721039 EHN721039:EHV721039 DXR721039:DXZ721039 DNV721039:DOD721039 DDZ721039:DEH721039 CUD721039:CUL721039 CKH721039:CKP721039 CAL721039:CAT721039 BQP721039:BQX721039 BGT721039:BHB721039 AWX721039:AXF721039 ANB721039:ANJ721039 ADF721039:ADN721039 TJ721039:TR721039 JN721039:JV721039 R721039:Z721039 WVZ655503:WWH655503 WMD655503:WML655503 WCH655503:WCP655503 VSL655503:VST655503 VIP655503:VIX655503 UYT655503:UZB655503 UOX655503:UPF655503 UFB655503:UFJ655503 TVF655503:TVN655503 TLJ655503:TLR655503 TBN655503:TBV655503 SRR655503:SRZ655503 SHV655503:SID655503 RXZ655503:RYH655503 ROD655503:ROL655503 REH655503:REP655503 QUL655503:QUT655503 QKP655503:QKX655503 QAT655503:QBB655503 PQX655503:PRF655503 PHB655503:PHJ655503 OXF655503:OXN655503 ONJ655503:ONR655503 ODN655503:ODV655503 NTR655503:NTZ655503 NJV655503:NKD655503 MZZ655503:NAH655503 MQD655503:MQL655503 MGH655503:MGP655503 LWL655503:LWT655503 LMP655503:LMX655503 LCT655503:LDB655503 KSX655503:KTF655503 KJB655503:KJJ655503 JZF655503:JZN655503 JPJ655503:JPR655503 JFN655503:JFV655503 IVR655503:IVZ655503 ILV655503:IMD655503 IBZ655503:ICH655503 HSD655503:HSL655503 HIH655503:HIP655503 GYL655503:GYT655503 GOP655503:GOX655503 GET655503:GFB655503 FUX655503:FVF655503 FLB655503:FLJ655503 FBF655503:FBN655503 ERJ655503:ERR655503 EHN655503:EHV655503 DXR655503:DXZ655503 DNV655503:DOD655503 DDZ655503:DEH655503 CUD655503:CUL655503 CKH655503:CKP655503 CAL655503:CAT655503 BQP655503:BQX655503 BGT655503:BHB655503 AWX655503:AXF655503 ANB655503:ANJ655503 ADF655503:ADN655503 TJ655503:TR655503 JN655503:JV655503 R655503:Z655503 WVZ589967:WWH589967 WMD589967:WML589967 WCH589967:WCP589967 VSL589967:VST589967 VIP589967:VIX589967 UYT589967:UZB589967 UOX589967:UPF589967 UFB589967:UFJ589967 TVF589967:TVN589967 TLJ589967:TLR589967 TBN589967:TBV589967 SRR589967:SRZ589967 SHV589967:SID589967 RXZ589967:RYH589967 ROD589967:ROL589967 REH589967:REP589967 QUL589967:QUT589967 QKP589967:QKX589967 QAT589967:QBB589967 PQX589967:PRF589967 PHB589967:PHJ589967 OXF589967:OXN589967 ONJ589967:ONR589967 ODN589967:ODV589967 NTR589967:NTZ589967 NJV589967:NKD589967 MZZ589967:NAH589967 MQD589967:MQL589967 MGH589967:MGP589967 LWL589967:LWT589967 LMP589967:LMX589967 LCT589967:LDB589967 KSX589967:KTF589967 KJB589967:KJJ589967 JZF589967:JZN589967 JPJ589967:JPR589967 JFN589967:JFV589967 IVR589967:IVZ589967 ILV589967:IMD589967 IBZ589967:ICH589967 HSD589967:HSL589967 HIH589967:HIP589967 GYL589967:GYT589967 GOP589967:GOX589967 GET589967:GFB589967 FUX589967:FVF589967 FLB589967:FLJ589967 FBF589967:FBN589967 ERJ589967:ERR589967 EHN589967:EHV589967 DXR589967:DXZ589967 DNV589967:DOD589967 DDZ589967:DEH589967 CUD589967:CUL589967 CKH589967:CKP589967 CAL589967:CAT589967 BQP589967:BQX589967 BGT589967:BHB589967 AWX589967:AXF589967 ANB589967:ANJ589967 ADF589967:ADN589967 TJ589967:TR589967 JN589967:JV589967 R589967:Z589967 WVZ524431:WWH524431 WMD524431:WML524431 WCH524431:WCP524431 VSL524431:VST524431 VIP524431:VIX524431 UYT524431:UZB524431 UOX524431:UPF524431 UFB524431:UFJ524431 TVF524431:TVN524431 TLJ524431:TLR524431 TBN524431:TBV524431 SRR524431:SRZ524431 SHV524431:SID524431 RXZ524431:RYH524431 ROD524431:ROL524431 REH524431:REP524431 QUL524431:QUT524431 QKP524431:QKX524431 QAT524431:QBB524431 PQX524431:PRF524431 PHB524431:PHJ524431 OXF524431:OXN524431 ONJ524431:ONR524431 ODN524431:ODV524431 NTR524431:NTZ524431 NJV524431:NKD524431 MZZ524431:NAH524431 MQD524431:MQL524431 MGH524431:MGP524431 LWL524431:LWT524431 LMP524431:LMX524431 LCT524431:LDB524431 KSX524431:KTF524431 KJB524431:KJJ524431 JZF524431:JZN524431 JPJ524431:JPR524431 JFN524431:JFV524431 IVR524431:IVZ524431 ILV524431:IMD524431 IBZ524431:ICH524431 HSD524431:HSL524431 HIH524431:HIP524431 GYL524431:GYT524431 GOP524431:GOX524431 GET524431:GFB524431 FUX524431:FVF524431 FLB524431:FLJ524431 FBF524431:FBN524431 ERJ524431:ERR524431 EHN524431:EHV524431 DXR524431:DXZ524431 DNV524431:DOD524431 DDZ524431:DEH524431 CUD524431:CUL524431 CKH524431:CKP524431 CAL524431:CAT524431 BQP524431:BQX524431 BGT524431:BHB524431 AWX524431:AXF524431 ANB524431:ANJ524431 ADF524431:ADN524431 TJ524431:TR524431 JN524431:JV524431 R524431:Z524431 WVZ458895:WWH458895 WMD458895:WML458895 WCH458895:WCP458895 VSL458895:VST458895 VIP458895:VIX458895 UYT458895:UZB458895 UOX458895:UPF458895 UFB458895:UFJ458895 TVF458895:TVN458895 TLJ458895:TLR458895 TBN458895:TBV458895 SRR458895:SRZ458895 SHV458895:SID458895 RXZ458895:RYH458895 ROD458895:ROL458895 REH458895:REP458895 QUL458895:QUT458895 QKP458895:QKX458895 QAT458895:QBB458895 PQX458895:PRF458895 PHB458895:PHJ458895 OXF458895:OXN458895 ONJ458895:ONR458895 ODN458895:ODV458895 NTR458895:NTZ458895 NJV458895:NKD458895 MZZ458895:NAH458895 MQD458895:MQL458895 MGH458895:MGP458895 LWL458895:LWT458895 LMP458895:LMX458895 LCT458895:LDB458895 KSX458895:KTF458895 KJB458895:KJJ458895 JZF458895:JZN458895 JPJ458895:JPR458895 JFN458895:JFV458895 IVR458895:IVZ458895 ILV458895:IMD458895 IBZ458895:ICH458895 HSD458895:HSL458895 HIH458895:HIP458895 GYL458895:GYT458895 GOP458895:GOX458895 GET458895:GFB458895 FUX458895:FVF458895 FLB458895:FLJ458895 FBF458895:FBN458895 ERJ458895:ERR458895 EHN458895:EHV458895 DXR458895:DXZ458895 DNV458895:DOD458895 DDZ458895:DEH458895 CUD458895:CUL458895 CKH458895:CKP458895 CAL458895:CAT458895 BQP458895:BQX458895 BGT458895:BHB458895 AWX458895:AXF458895 ANB458895:ANJ458895 ADF458895:ADN458895 TJ458895:TR458895 JN458895:JV458895 R458895:Z458895 WVZ393359:WWH393359 WMD393359:WML393359 WCH393359:WCP393359 VSL393359:VST393359 VIP393359:VIX393359 UYT393359:UZB393359 UOX393359:UPF393359 UFB393359:UFJ393359 TVF393359:TVN393359 TLJ393359:TLR393359 TBN393359:TBV393359 SRR393359:SRZ393359 SHV393359:SID393359 RXZ393359:RYH393359 ROD393359:ROL393359 REH393359:REP393359 QUL393359:QUT393359 QKP393359:QKX393359 QAT393359:QBB393359 PQX393359:PRF393359 PHB393359:PHJ393359 OXF393359:OXN393359 ONJ393359:ONR393359 ODN393359:ODV393359 NTR393359:NTZ393359 NJV393359:NKD393359 MZZ393359:NAH393359 MQD393359:MQL393359 MGH393359:MGP393359 LWL393359:LWT393359 LMP393359:LMX393359 LCT393359:LDB393359 KSX393359:KTF393359 KJB393359:KJJ393359 JZF393359:JZN393359 JPJ393359:JPR393359 JFN393359:JFV393359 IVR393359:IVZ393359 ILV393359:IMD393359 IBZ393359:ICH393359 HSD393359:HSL393359 HIH393359:HIP393359 GYL393359:GYT393359 GOP393359:GOX393359 GET393359:GFB393359 FUX393359:FVF393359 FLB393359:FLJ393359 FBF393359:FBN393359 ERJ393359:ERR393359 EHN393359:EHV393359 DXR393359:DXZ393359 DNV393359:DOD393359 DDZ393359:DEH393359 CUD393359:CUL393359 CKH393359:CKP393359 CAL393359:CAT393359 BQP393359:BQX393359 BGT393359:BHB393359 AWX393359:AXF393359 ANB393359:ANJ393359 ADF393359:ADN393359 TJ393359:TR393359 JN393359:JV393359 R393359:Z393359 WVZ327823:WWH327823 WMD327823:WML327823 WCH327823:WCP327823 VSL327823:VST327823 VIP327823:VIX327823 UYT327823:UZB327823 UOX327823:UPF327823 UFB327823:UFJ327823 TVF327823:TVN327823 TLJ327823:TLR327823 TBN327823:TBV327823 SRR327823:SRZ327823 SHV327823:SID327823 RXZ327823:RYH327823 ROD327823:ROL327823 REH327823:REP327823 QUL327823:QUT327823 QKP327823:QKX327823 QAT327823:QBB327823 PQX327823:PRF327823 PHB327823:PHJ327823 OXF327823:OXN327823 ONJ327823:ONR327823 ODN327823:ODV327823 NTR327823:NTZ327823 NJV327823:NKD327823 MZZ327823:NAH327823 MQD327823:MQL327823 MGH327823:MGP327823 LWL327823:LWT327823 LMP327823:LMX327823 LCT327823:LDB327823 KSX327823:KTF327823 KJB327823:KJJ327823 JZF327823:JZN327823 JPJ327823:JPR327823 JFN327823:JFV327823 IVR327823:IVZ327823 ILV327823:IMD327823 IBZ327823:ICH327823 HSD327823:HSL327823 HIH327823:HIP327823 GYL327823:GYT327823 GOP327823:GOX327823 GET327823:GFB327823 FUX327823:FVF327823 FLB327823:FLJ327823 FBF327823:FBN327823 ERJ327823:ERR327823 EHN327823:EHV327823 DXR327823:DXZ327823 DNV327823:DOD327823 DDZ327823:DEH327823 CUD327823:CUL327823 CKH327823:CKP327823 CAL327823:CAT327823 BQP327823:BQX327823 BGT327823:BHB327823 AWX327823:AXF327823 ANB327823:ANJ327823 ADF327823:ADN327823 TJ327823:TR327823 JN327823:JV327823 R327823:Z327823 WVZ262287:WWH262287 WMD262287:WML262287 WCH262287:WCP262287 VSL262287:VST262287 VIP262287:VIX262287 UYT262287:UZB262287 UOX262287:UPF262287 UFB262287:UFJ262287 TVF262287:TVN262287 TLJ262287:TLR262287 TBN262287:TBV262287 SRR262287:SRZ262287 SHV262287:SID262287 RXZ262287:RYH262287 ROD262287:ROL262287 REH262287:REP262287 QUL262287:QUT262287 QKP262287:QKX262287 QAT262287:QBB262287 PQX262287:PRF262287 PHB262287:PHJ262287 OXF262287:OXN262287 ONJ262287:ONR262287 ODN262287:ODV262287 NTR262287:NTZ262287 NJV262287:NKD262287 MZZ262287:NAH262287 MQD262287:MQL262287 MGH262287:MGP262287 LWL262287:LWT262287 LMP262287:LMX262287 LCT262287:LDB262287 KSX262287:KTF262287 KJB262287:KJJ262287 JZF262287:JZN262287 JPJ262287:JPR262287 JFN262287:JFV262287 IVR262287:IVZ262287 ILV262287:IMD262287 IBZ262287:ICH262287 HSD262287:HSL262287 HIH262287:HIP262287 GYL262287:GYT262287 GOP262287:GOX262287 GET262287:GFB262287 FUX262287:FVF262287 FLB262287:FLJ262287 FBF262287:FBN262287 ERJ262287:ERR262287 EHN262287:EHV262287 DXR262287:DXZ262287 DNV262287:DOD262287 DDZ262287:DEH262287 CUD262287:CUL262287 CKH262287:CKP262287 CAL262287:CAT262287 BQP262287:BQX262287 BGT262287:BHB262287 AWX262287:AXF262287 ANB262287:ANJ262287 ADF262287:ADN262287 TJ262287:TR262287 JN262287:JV262287 R262287:Z262287 WVZ196751:WWH196751 WMD196751:WML196751 WCH196751:WCP196751 VSL196751:VST196751 VIP196751:VIX196751 UYT196751:UZB196751 UOX196751:UPF196751 UFB196751:UFJ196751 TVF196751:TVN196751 TLJ196751:TLR196751 TBN196751:TBV196751 SRR196751:SRZ196751 SHV196751:SID196751 RXZ196751:RYH196751 ROD196751:ROL196751 REH196751:REP196751 QUL196751:QUT196751 QKP196751:QKX196751 QAT196751:QBB196751 PQX196751:PRF196751 PHB196751:PHJ196751 OXF196751:OXN196751 ONJ196751:ONR196751 ODN196751:ODV196751 NTR196751:NTZ196751 NJV196751:NKD196751 MZZ196751:NAH196751 MQD196751:MQL196751 MGH196751:MGP196751 LWL196751:LWT196751 LMP196751:LMX196751 LCT196751:LDB196751 KSX196751:KTF196751 KJB196751:KJJ196751 JZF196751:JZN196751 JPJ196751:JPR196751 JFN196751:JFV196751 IVR196751:IVZ196751 ILV196751:IMD196751 IBZ196751:ICH196751 HSD196751:HSL196751 HIH196751:HIP196751 GYL196751:GYT196751 GOP196751:GOX196751 GET196751:GFB196751 FUX196751:FVF196751 FLB196751:FLJ196751 FBF196751:FBN196751 ERJ196751:ERR196751 EHN196751:EHV196751 DXR196751:DXZ196751 DNV196751:DOD196751 DDZ196751:DEH196751 CUD196751:CUL196751 CKH196751:CKP196751 CAL196751:CAT196751 BQP196751:BQX196751 BGT196751:BHB196751 AWX196751:AXF196751 ANB196751:ANJ196751 ADF196751:ADN196751 TJ196751:TR196751 JN196751:JV196751 R196751:Z196751 WVZ131215:WWH131215 WMD131215:WML131215 WCH131215:WCP131215 VSL131215:VST131215 VIP131215:VIX131215 UYT131215:UZB131215 UOX131215:UPF131215 UFB131215:UFJ131215 TVF131215:TVN131215 TLJ131215:TLR131215 TBN131215:TBV131215 SRR131215:SRZ131215 SHV131215:SID131215 RXZ131215:RYH131215 ROD131215:ROL131215 REH131215:REP131215 QUL131215:QUT131215 QKP131215:QKX131215 QAT131215:QBB131215 PQX131215:PRF131215 PHB131215:PHJ131215 OXF131215:OXN131215 ONJ131215:ONR131215 ODN131215:ODV131215 NTR131215:NTZ131215 NJV131215:NKD131215 MZZ131215:NAH131215 MQD131215:MQL131215 MGH131215:MGP131215 LWL131215:LWT131215 LMP131215:LMX131215 LCT131215:LDB131215 KSX131215:KTF131215 KJB131215:KJJ131215 JZF131215:JZN131215 JPJ131215:JPR131215 JFN131215:JFV131215 IVR131215:IVZ131215 ILV131215:IMD131215 IBZ131215:ICH131215 HSD131215:HSL131215 HIH131215:HIP131215 GYL131215:GYT131215 GOP131215:GOX131215 GET131215:GFB131215 FUX131215:FVF131215 FLB131215:FLJ131215 FBF131215:FBN131215 ERJ131215:ERR131215 EHN131215:EHV131215 DXR131215:DXZ131215 DNV131215:DOD131215 DDZ131215:DEH131215 CUD131215:CUL131215 CKH131215:CKP131215 CAL131215:CAT131215 BQP131215:BQX131215 BGT131215:BHB131215 AWX131215:AXF131215 ANB131215:ANJ131215 ADF131215:ADN131215 TJ131215:TR131215 JN131215:JV131215 R131215:Z131215 WVZ65679:WWH65679 WMD65679:WML65679 WCH65679:WCP65679 VSL65679:VST65679 VIP65679:VIX65679 UYT65679:UZB65679 UOX65679:UPF65679 UFB65679:UFJ65679 TVF65679:TVN65679 TLJ65679:TLR65679 TBN65679:TBV65679 SRR65679:SRZ65679 SHV65679:SID65679 RXZ65679:RYH65679 ROD65679:ROL65679 REH65679:REP65679 QUL65679:QUT65679 QKP65679:QKX65679 QAT65679:QBB65679 PQX65679:PRF65679 PHB65679:PHJ65679 OXF65679:OXN65679 ONJ65679:ONR65679 ODN65679:ODV65679 NTR65679:NTZ65679 NJV65679:NKD65679 MZZ65679:NAH65679 MQD65679:MQL65679 MGH65679:MGP65679 LWL65679:LWT65679 LMP65679:LMX65679 LCT65679:LDB65679 KSX65679:KTF65679 KJB65679:KJJ65679 JZF65679:JZN65679 JPJ65679:JPR65679 JFN65679:JFV65679 IVR65679:IVZ65679 ILV65679:IMD65679 IBZ65679:ICH65679 HSD65679:HSL65679 HIH65679:HIP65679 GYL65679:GYT65679 GOP65679:GOX65679 GET65679:GFB65679 FUX65679:FVF65679 FLB65679:FLJ65679 FBF65679:FBN65679 ERJ65679:ERR65679 EHN65679:EHV65679 DXR65679:DXZ65679 DNV65679:DOD65679 DDZ65679:DEH65679 CUD65679:CUL65679 CKH65679:CKP65679 CAL65679:CAT65679 BQP65679:BQX65679 BGT65679:BHB65679 AWX65679:AXF65679 ANB65679:ANJ65679 ADF65679:ADN65679 TJ65679:TR65679 JN65679:JV65679 R65679:Z65679 WVZ111:WWH111 WMD111:WML111 WCH111:WCP111 VSL111:VST111 VIP111:VIX111 UYT111:UZB111 UOX111:UPF111 UFB111:UFJ111 TVF111:TVN111 TLJ111:TLR111 TBN111:TBV111 SRR111:SRZ111 SHV111:SID111 RXZ111:RYH111 ROD111:ROL111 REH111:REP111 QUL111:QUT111 QKP111:QKX111 QAT111:QBB111 PQX111:PRF111 PHB111:PHJ111 OXF111:OXN111 ONJ111:ONR111 ODN111:ODV111 NTR111:NTZ111 NJV111:NKD111 MZZ111:NAH111 MQD111:MQL111 MGH111:MGP111 LWL111:LWT111 LMP111:LMX111 LCT111:LDB111 KSX111:KTF111 KJB111:KJJ111 JZF111:JZN111 JPJ111:JPR111 JFN111:JFV111 IVR111:IVZ111 ILV111:IMD111 IBZ111:ICH111 HSD111:HSL111 HIH111:HIP111 GYL111:GYT111 GOP111:GOX111 GET111:GFB111 FUX111:FVF111 FLB111:FLJ111 FBF111:FBN111 ERJ111:ERR111 EHN111:EHV111 DXR111:DXZ111 DNV111:DOD111 DDZ111:DEH111 CUD111:CUL111 CKH111:CKP111 CAL111:CAT111 BQP111:BQX111 BGT111:BHB111 AWX111:AXF111 ANB111:ANJ111 ADF111:ADN111 TJ111:TR111 JN111:JV111" xr:uid="{00000000-0002-0000-0300-000000000000}">
      <formula1>$C$351:$C$363</formula1>
    </dataValidation>
    <dataValidation type="list" allowBlank="1" showInputMessage="1" showErrorMessage="1" sqref="F147 WWC983216:WWW983216 WMG983216:WNA983216 WCK983216:WDE983216 VSO983216:VTI983216 VIS983216:VJM983216 UYW983216:UZQ983216 UPA983216:UPU983216 UFE983216:UFY983216 TVI983216:TWC983216 TLM983216:TMG983216 TBQ983216:TCK983216 SRU983216:SSO983216 SHY983216:SIS983216 RYC983216:RYW983216 ROG983216:RPA983216 REK983216:RFE983216 QUO983216:QVI983216 QKS983216:QLM983216 QAW983216:QBQ983216 PRA983216:PRU983216 PHE983216:PHY983216 OXI983216:OYC983216 ONM983216:OOG983216 ODQ983216:OEK983216 NTU983216:NUO983216 NJY983216:NKS983216 NAC983216:NAW983216 MQG983216:MRA983216 MGK983216:MHE983216 LWO983216:LXI983216 LMS983216:LNM983216 LCW983216:LDQ983216 KTA983216:KTU983216 KJE983216:KJY983216 JZI983216:KAC983216 JPM983216:JQG983216 JFQ983216:JGK983216 IVU983216:IWO983216 ILY983216:IMS983216 ICC983216:ICW983216 HSG983216:HTA983216 HIK983216:HJE983216 GYO983216:GZI983216 GOS983216:GPM983216 GEW983216:GFQ983216 FVA983216:FVU983216 FLE983216:FLY983216 FBI983216:FCC983216 ERM983216:ESG983216 EHQ983216:EIK983216 DXU983216:DYO983216 DNY983216:DOS983216 DEC983216:DEW983216 CUG983216:CVA983216 CKK983216:CLE983216 CAO983216:CBI983216 BQS983216:BRM983216 BGW983216:BHQ983216 AXA983216:AXU983216 ANE983216:ANY983216 ADI983216:AEC983216 TM983216:UG983216 JQ983216:KK983216 U983216:AO983216 WWC917680:WWW917680 WMG917680:WNA917680 WCK917680:WDE917680 VSO917680:VTI917680 VIS917680:VJM917680 UYW917680:UZQ917680 UPA917680:UPU917680 UFE917680:UFY917680 TVI917680:TWC917680 TLM917680:TMG917680 TBQ917680:TCK917680 SRU917680:SSO917680 SHY917680:SIS917680 RYC917680:RYW917680 ROG917680:RPA917680 REK917680:RFE917680 QUO917680:QVI917680 QKS917680:QLM917680 QAW917680:QBQ917680 PRA917680:PRU917680 PHE917680:PHY917680 OXI917680:OYC917680 ONM917680:OOG917680 ODQ917680:OEK917680 NTU917680:NUO917680 NJY917680:NKS917680 NAC917680:NAW917680 MQG917680:MRA917680 MGK917680:MHE917680 LWO917680:LXI917680 LMS917680:LNM917680 LCW917680:LDQ917680 KTA917680:KTU917680 KJE917680:KJY917680 JZI917680:KAC917680 JPM917680:JQG917680 JFQ917680:JGK917680 IVU917680:IWO917680 ILY917680:IMS917680 ICC917680:ICW917680 HSG917680:HTA917680 HIK917680:HJE917680 GYO917680:GZI917680 GOS917680:GPM917680 GEW917680:GFQ917680 FVA917680:FVU917680 FLE917680:FLY917680 FBI917680:FCC917680 ERM917680:ESG917680 EHQ917680:EIK917680 DXU917680:DYO917680 DNY917680:DOS917680 DEC917680:DEW917680 CUG917680:CVA917680 CKK917680:CLE917680 CAO917680:CBI917680 BQS917680:BRM917680 BGW917680:BHQ917680 AXA917680:AXU917680 ANE917680:ANY917680 ADI917680:AEC917680 TM917680:UG917680 JQ917680:KK917680 U917680:AO917680 WWC852144:WWW852144 WMG852144:WNA852144 WCK852144:WDE852144 VSO852144:VTI852144 VIS852144:VJM852144 UYW852144:UZQ852144 UPA852144:UPU852144 UFE852144:UFY852144 TVI852144:TWC852144 TLM852144:TMG852144 TBQ852144:TCK852144 SRU852144:SSO852144 SHY852144:SIS852144 RYC852144:RYW852144 ROG852144:RPA852144 REK852144:RFE852144 QUO852144:QVI852144 QKS852144:QLM852144 QAW852144:QBQ852144 PRA852144:PRU852144 PHE852144:PHY852144 OXI852144:OYC852144 ONM852144:OOG852144 ODQ852144:OEK852144 NTU852144:NUO852144 NJY852144:NKS852144 NAC852144:NAW852144 MQG852144:MRA852144 MGK852144:MHE852144 LWO852144:LXI852144 LMS852144:LNM852144 LCW852144:LDQ852144 KTA852144:KTU852144 KJE852144:KJY852144 JZI852144:KAC852144 JPM852144:JQG852144 JFQ852144:JGK852144 IVU852144:IWO852144 ILY852144:IMS852144 ICC852144:ICW852144 HSG852144:HTA852144 HIK852144:HJE852144 GYO852144:GZI852144 GOS852144:GPM852144 GEW852144:GFQ852144 FVA852144:FVU852144 FLE852144:FLY852144 FBI852144:FCC852144 ERM852144:ESG852144 EHQ852144:EIK852144 DXU852144:DYO852144 DNY852144:DOS852144 DEC852144:DEW852144 CUG852144:CVA852144 CKK852144:CLE852144 CAO852144:CBI852144 BQS852144:BRM852144 BGW852144:BHQ852144 AXA852144:AXU852144 ANE852144:ANY852144 ADI852144:AEC852144 TM852144:UG852144 JQ852144:KK852144 U852144:AO852144 WWC786608:WWW786608 WMG786608:WNA786608 WCK786608:WDE786608 VSO786608:VTI786608 VIS786608:VJM786608 UYW786608:UZQ786608 UPA786608:UPU786608 UFE786608:UFY786608 TVI786608:TWC786608 TLM786608:TMG786608 TBQ786608:TCK786608 SRU786608:SSO786608 SHY786608:SIS786608 RYC786608:RYW786608 ROG786608:RPA786608 REK786608:RFE786608 QUO786608:QVI786608 QKS786608:QLM786608 QAW786608:QBQ786608 PRA786608:PRU786608 PHE786608:PHY786608 OXI786608:OYC786608 ONM786608:OOG786608 ODQ786608:OEK786608 NTU786608:NUO786608 NJY786608:NKS786608 NAC786608:NAW786608 MQG786608:MRA786608 MGK786608:MHE786608 LWO786608:LXI786608 LMS786608:LNM786608 LCW786608:LDQ786608 KTA786608:KTU786608 KJE786608:KJY786608 JZI786608:KAC786608 JPM786608:JQG786608 JFQ786608:JGK786608 IVU786608:IWO786608 ILY786608:IMS786608 ICC786608:ICW786608 HSG786608:HTA786608 HIK786608:HJE786608 GYO786608:GZI786608 GOS786608:GPM786608 GEW786608:GFQ786608 FVA786608:FVU786608 FLE786608:FLY786608 FBI786608:FCC786608 ERM786608:ESG786608 EHQ786608:EIK786608 DXU786608:DYO786608 DNY786608:DOS786608 DEC786608:DEW786608 CUG786608:CVA786608 CKK786608:CLE786608 CAO786608:CBI786608 BQS786608:BRM786608 BGW786608:BHQ786608 AXA786608:AXU786608 ANE786608:ANY786608 ADI786608:AEC786608 TM786608:UG786608 JQ786608:KK786608 U786608:AO786608 WWC721072:WWW721072 WMG721072:WNA721072 WCK721072:WDE721072 VSO721072:VTI721072 VIS721072:VJM721072 UYW721072:UZQ721072 UPA721072:UPU721072 UFE721072:UFY721072 TVI721072:TWC721072 TLM721072:TMG721072 TBQ721072:TCK721072 SRU721072:SSO721072 SHY721072:SIS721072 RYC721072:RYW721072 ROG721072:RPA721072 REK721072:RFE721072 QUO721072:QVI721072 QKS721072:QLM721072 QAW721072:QBQ721072 PRA721072:PRU721072 PHE721072:PHY721072 OXI721072:OYC721072 ONM721072:OOG721072 ODQ721072:OEK721072 NTU721072:NUO721072 NJY721072:NKS721072 NAC721072:NAW721072 MQG721072:MRA721072 MGK721072:MHE721072 LWO721072:LXI721072 LMS721072:LNM721072 LCW721072:LDQ721072 KTA721072:KTU721072 KJE721072:KJY721072 JZI721072:KAC721072 JPM721072:JQG721072 JFQ721072:JGK721072 IVU721072:IWO721072 ILY721072:IMS721072 ICC721072:ICW721072 HSG721072:HTA721072 HIK721072:HJE721072 GYO721072:GZI721072 GOS721072:GPM721072 GEW721072:GFQ721072 FVA721072:FVU721072 FLE721072:FLY721072 FBI721072:FCC721072 ERM721072:ESG721072 EHQ721072:EIK721072 DXU721072:DYO721072 DNY721072:DOS721072 DEC721072:DEW721072 CUG721072:CVA721072 CKK721072:CLE721072 CAO721072:CBI721072 BQS721072:BRM721072 BGW721072:BHQ721072 AXA721072:AXU721072 ANE721072:ANY721072 ADI721072:AEC721072 TM721072:UG721072 JQ721072:KK721072 U721072:AO721072 WWC655536:WWW655536 WMG655536:WNA655536 WCK655536:WDE655536 VSO655536:VTI655536 VIS655536:VJM655536 UYW655536:UZQ655536 UPA655536:UPU655536 UFE655536:UFY655536 TVI655536:TWC655536 TLM655536:TMG655536 TBQ655536:TCK655536 SRU655536:SSO655536 SHY655536:SIS655536 RYC655536:RYW655536 ROG655536:RPA655536 REK655536:RFE655536 QUO655536:QVI655536 QKS655536:QLM655536 QAW655536:QBQ655536 PRA655536:PRU655536 PHE655536:PHY655536 OXI655536:OYC655536 ONM655536:OOG655536 ODQ655536:OEK655536 NTU655536:NUO655536 NJY655536:NKS655536 NAC655536:NAW655536 MQG655536:MRA655536 MGK655536:MHE655536 LWO655536:LXI655536 LMS655536:LNM655536 LCW655536:LDQ655536 KTA655536:KTU655536 KJE655536:KJY655536 JZI655536:KAC655536 JPM655536:JQG655536 JFQ655536:JGK655536 IVU655536:IWO655536 ILY655536:IMS655536 ICC655536:ICW655536 HSG655536:HTA655536 HIK655536:HJE655536 GYO655536:GZI655536 GOS655536:GPM655536 GEW655536:GFQ655536 FVA655536:FVU655536 FLE655536:FLY655536 FBI655536:FCC655536 ERM655536:ESG655536 EHQ655536:EIK655536 DXU655536:DYO655536 DNY655536:DOS655536 DEC655536:DEW655536 CUG655536:CVA655536 CKK655536:CLE655536 CAO655536:CBI655536 BQS655536:BRM655536 BGW655536:BHQ655536 AXA655536:AXU655536 ANE655536:ANY655536 ADI655536:AEC655536 TM655536:UG655536 JQ655536:KK655536 U655536:AO655536 WWC590000:WWW590000 WMG590000:WNA590000 WCK590000:WDE590000 VSO590000:VTI590000 VIS590000:VJM590000 UYW590000:UZQ590000 UPA590000:UPU590000 UFE590000:UFY590000 TVI590000:TWC590000 TLM590000:TMG590000 TBQ590000:TCK590000 SRU590000:SSO590000 SHY590000:SIS590000 RYC590000:RYW590000 ROG590000:RPA590000 REK590000:RFE590000 QUO590000:QVI590000 QKS590000:QLM590000 QAW590000:QBQ590000 PRA590000:PRU590000 PHE590000:PHY590000 OXI590000:OYC590000 ONM590000:OOG590000 ODQ590000:OEK590000 NTU590000:NUO590000 NJY590000:NKS590000 NAC590000:NAW590000 MQG590000:MRA590000 MGK590000:MHE590000 LWO590000:LXI590000 LMS590000:LNM590000 LCW590000:LDQ590000 KTA590000:KTU590000 KJE590000:KJY590000 JZI590000:KAC590000 JPM590000:JQG590000 JFQ590000:JGK590000 IVU590000:IWO590000 ILY590000:IMS590000 ICC590000:ICW590000 HSG590000:HTA590000 HIK590000:HJE590000 GYO590000:GZI590000 GOS590000:GPM590000 GEW590000:GFQ590000 FVA590000:FVU590000 FLE590000:FLY590000 FBI590000:FCC590000 ERM590000:ESG590000 EHQ590000:EIK590000 DXU590000:DYO590000 DNY590000:DOS590000 DEC590000:DEW590000 CUG590000:CVA590000 CKK590000:CLE590000 CAO590000:CBI590000 BQS590000:BRM590000 BGW590000:BHQ590000 AXA590000:AXU590000 ANE590000:ANY590000 ADI590000:AEC590000 TM590000:UG590000 JQ590000:KK590000 U590000:AO590000 WWC524464:WWW524464 WMG524464:WNA524464 WCK524464:WDE524464 VSO524464:VTI524464 VIS524464:VJM524464 UYW524464:UZQ524464 UPA524464:UPU524464 UFE524464:UFY524464 TVI524464:TWC524464 TLM524464:TMG524464 TBQ524464:TCK524464 SRU524464:SSO524464 SHY524464:SIS524464 RYC524464:RYW524464 ROG524464:RPA524464 REK524464:RFE524464 QUO524464:QVI524464 QKS524464:QLM524464 QAW524464:QBQ524464 PRA524464:PRU524464 PHE524464:PHY524464 OXI524464:OYC524464 ONM524464:OOG524464 ODQ524464:OEK524464 NTU524464:NUO524464 NJY524464:NKS524464 NAC524464:NAW524464 MQG524464:MRA524464 MGK524464:MHE524464 LWO524464:LXI524464 LMS524464:LNM524464 LCW524464:LDQ524464 KTA524464:KTU524464 KJE524464:KJY524464 JZI524464:KAC524464 JPM524464:JQG524464 JFQ524464:JGK524464 IVU524464:IWO524464 ILY524464:IMS524464 ICC524464:ICW524464 HSG524464:HTA524464 HIK524464:HJE524464 GYO524464:GZI524464 GOS524464:GPM524464 GEW524464:GFQ524464 FVA524464:FVU524464 FLE524464:FLY524464 FBI524464:FCC524464 ERM524464:ESG524464 EHQ524464:EIK524464 DXU524464:DYO524464 DNY524464:DOS524464 DEC524464:DEW524464 CUG524464:CVA524464 CKK524464:CLE524464 CAO524464:CBI524464 BQS524464:BRM524464 BGW524464:BHQ524464 AXA524464:AXU524464 ANE524464:ANY524464 ADI524464:AEC524464 TM524464:UG524464 JQ524464:KK524464 U524464:AO524464 WWC458928:WWW458928 WMG458928:WNA458928 WCK458928:WDE458928 VSO458928:VTI458928 VIS458928:VJM458928 UYW458928:UZQ458928 UPA458928:UPU458928 UFE458928:UFY458928 TVI458928:TWC458928 TLM458928:TMG458928 TBQ458928:TCK458928 SRU458928:SSO458928 SHY458928:SIS458928 RYC458928:RYW458928 ROG458928:RPA458928 REK458928:RFE458928 QUO458928:QVI458928 QKS458928:QLM458928 QAW458928:QBQ458928 PRA458928:PRU458928 PHE458928:PHY458928 OXI458928:OYC458928 ONM458928:OOG458928 ODQ458928:OEK458928 NTU458928:NUO458928 NJY458928:NKS458928 NAC458928:NAW458928 MQG458928:MRA458928 MGK458928:MHE458928 LWO458928:LXI458928 LMS458928:LNM458928 LCW458928:LDQ458928 KTA458928:KTU458928 KJE458928:KJY458928 JZI458928:KAC458928 JPM458928:JQG458928 JFQ458928:JGK458928 IVU458928:IWO458928 ILY458928:IMS458928 ICC458928:ICW458928 HSG458928:HTA458928 HIK458928:HJE458928 GYO458928:GZI458928 GOS458928:GPM458928 GEW458928:GFQ458928 FVA458928:FVU458928 FLE458928:FLY458928 FBI458928:FCC458928 ERM458928:ESG458928 EHQ458928:EIK458928 DXU458928:DYO458928 DNY458928:DOS458928 DEC458928:DEW458928 CUG458928:CVA458928 CKK458928:CLE458928 CAO458928:CBI458928 BQS458928:BRM458928 BGW458928:BHQ458928 AXA458928:AXU458928 ANE458928:ANY458928 ADI458928:AEC458928 TM458928:UG458928 JQ458928:KK458928 U458928:AO458928 WWC393392:WWW393392 WMG393392:WNA393392 WCK393392:WDE393392 VSO393392:VTI393392 VIS393392:VJM393392 UYW393392:UZQ393392 UPA393392:UPU393392 UFE393392:UFY393392 TVI393392:TWC393392 TLM393392:TMG393392 TBQ393392:TCK393392 SRU393392:SSO393392 SHY393392:SIS393392 RYC393392:RYW393392 ROG393392:RPA393392 REK393392:RFE393392 QUO393392:QVI393392 QKS393392:QLM393392 QAW393392:QBQ393392 PRA393392:PRU393392 PHE393392:PHY393392 OXI393392:OYC393392 ONM393392:OOG393392 ODQ393392:OEK393392 NTU393392:NUO393392 NJY393392:NKS393392 NAC393392:NAW393392 MQG393392:MRA393392 MGK393392:MHE393392 LWO393392:LXI393392 LMS393392:LNM393392 LCW393392:LDQ393392 KTA393392:KTU393392 KJE393392:KJY393392 JZI393392:KAC393392 JPM393392:JQG393392 JFQ393392:JGK393392 IVU393392:IWO393392 ILY393392:IMS393392 ICC393392:ICW393392 HSG393392:HTA393392 HIK393392:HJE393392 GYO393392:GZI393392 GOS393392:GPM393392 GEW393392:GFQ393392 FVA393392:FVU393392 FLE393392:FLY393392 FBI393392:FCC393392 ERM393392:ESG393392 EHQ393392:EIK393392 DXU393392:DYO393392 DNY393392:DOS393392 DEC393392:DEW393392 CUG393392:CVA393392 CKK393392:CLE393392 CAO393392:CBI393392 BQS393392:BRM393392 BGW393392:BHQ393392 AXA393392:AXU393392 ANE393392:ANY393392 ADI393392:AEC393392 TM393392:UG393392 JQ393392:KK393392 U393392:AO393392 WWC327856:WWW327856 WMG327856:WNA327856 WCK327856:WDE327856 VSO327856:VTI327856 VIS327856:VJM327856 UYW327856:UZQ327856 UPA327856:UPU327856 UFE327856:UFY327856 TVI327856:TWC327856 TLM327856:TMG327856 TBQ327856:TCK327856 SRU327856:SSO327856 SHY327856:SIS327856 RYC327856:RYW327856 ROG327856:RPA327856 REK327856:RFE327856 QUO327856:QVI327856 QKS327856:QLM327856 QAW327856:QBQ327856 PRA327856:PRU327856 PHE327856:PHY327856 OXI327856:OYC327856 ONM327856:OOG327856 ODQ327856:OEK327856 NTU327856:NUO327856 NJY327856:NKS327856 NAC327856:NAW327856 MQG327856:MRA327856 MGK327856:MHE327856 LWO327856:LXI327856 LMS327856:LNM327856 LCW327856:LDQ327856 KTA327856:KTU327856 KJE327856:KJY327856 JZI327856:KAC327856 JPM327856:JQG327856 JFQ327856:JGK327856 IVU327856:IWO327856 ILY327856:IMS327856 ICC327856:ICW327856 HSG327856:HTA327856 HIK327856:HJE327856 GYO327856:GZI327856 GOS327856:GPM327856 GEW327856:GFQ327856 FVA327856:FVU327856 FLE327856:FLY327856 FBI327856:FCC327856 ERM327856:ESG327856 EHQ327856:EIK327856 DXU327856:DYO327856 DNY327856:DOS327856 DEC327856:DEW327856 CUG327856:CVA327856 CKK327856:CLE327856 CAO327856:CBI327856 BQS327856:BRM327856 BGW327856:BHQ327856 AXA327856:AXU327856 ANE327856:ANY327856 ADI327856:AEC327856 TM327856:UG327856 JQ327856:KK327856 U327856:AO327856 WWC262320:WWW262320 WMG262320:WNA262320 WCK262320:WDE262320 VSO262320:VTI262320 VIS262320:VJM262320 UYW262320:UZQ262320 UPA262320:UPU262320 UFE262320:UFY262320 TVI262320:TWC262320 TLM262320:TMG262320 TBQ262320:TCK262320 SRU262320:SSO262320 SHY262320:SIS262320 RYC262320:RYW262320 ROG262320:RPA262320 REK262320:RFE262320 QUO262320:QVI262320 QKS262320:QLM262320 QAW262320:QBQ262320 PRA262320:PRU262320 PHE262320:PHY262320 OXI262320:OYC262320 ONM262320:OOG262320 ODQ262320:OEK262320 NTU262320:NUO262320 NJY262320:NKS262320 NAC262320:NAW262320 MQG262320:MRA262320 MGK262320:MHE262320 LWO262320:LXI262320 LMS262320:LNM262320 LCW262320:LDQ262320 KTA262320:KTU262320 KJE262320:KJY262320 JZI262320:KAC262320 JPM262320:JQG262320 JFQ262320:JGK262320 IVU262320:IWO262320 ILY262320:IMS262320 ICC262320:ICW262320 HSG262320:HTA262320 HIK262320:HJE262320 GYO262320:GZI262320 GOS262320:GPM262320 GEW262320:GFQ262320 FVA262320:FVU262320 FLE262320:FLY262320 FBI262320:FCC262320 ERM262320:ESG262320 EHQ262320:EIK262320 DXU262320:DYO262320 DNY262320:DOS262320 DEC262320:DEW262320 CUG262320:CVA262320 CKK262320:CLE262320 CAO262320:CBI262320 BQS262320:BRM262320 BGW262320:BHQ262320 AXA262320:AXU262320 ANE262320:ANY262320 ADI262320:AEC262320 TM262320:UG262320 JQ262320:KK262320 U262320:AO262320 WWC196784:WWW196784 WMG196784:WNA196784 WCK196784:WDE196784 VSO196784:VTI196784 VIS196784:VJM196784 UYW196784:UZQ196784 UPA196784:UPU196784 UFE196784:UFY196784 TVI196784:TWC196784 TLM196784:TMG196784 TBQ196784:TCK196784 SRU196784:SSO196784 SHY196784:SIS196784 RYC196784:RYW196784 ROG196784:RPA196784 REK196784:RFE196784 QUO196784:QVI196784 QKS196784:QLM196784 QAW196784:QBQ196784 PRA196784:PRU196784 PHE196784:PHY196784 OXI196784:OYC196784 ONM196784:OOG196784 ODQ196784:OEK196784 NTU196784:NUO196784 NJY196784:NKS196784 NAC196784:NAW196784 MQG196784:MRA196784 MGK196784:MHE196784 LWO196784:LXI196784 LMS196784:LNM196784 LCW196784:LDQ196784 KTA196784:KTU196784 KJE196784:KJY196784 JZI196784:KAC196784 JPM196784:JQG196784 JFQ196784:JGK196784 IVU196784:IWO196784 ILY196784:IMS196784 ICC196784:ICW196784 HSG196784:HTA196784 HIK196784:HJE196784 GYO196784:GZI196784 GOS196784:GPM196784 GEW196784:GFQ196784 FVA196784:FVU196784 FLE196784:FLY196784 FBI196784:FCC196784 ERM196784:ESG196784 EHQ196784:EIK196784 DXU196784:DYO196784 DNY196784:DOS196784 DEC196784:DEW196784 CUG196784:CVA196784 CKK196784:CLE196784 CAO196784:CBI196784 BQS196784:BRM196784 BGW196784:BHQ196784 AXA196784:AXU196784 ANE196784:ANY196784 ADI196784:AEC196784 TM196784:UG196784 JQ196784:KK196784 U196784:AO196784 WWC131248:WWW131248 WMG131248:WNA131248 WCK131248:WDE131248 VSO131248:VTI131248 VIS131248:VJM131248 UYW131248:UZQ131248 UPA131248:UPU131248 UFE131248:UFY131248 TVI131248:TWC131248 TLM131248:TMG131248 TBQ131248:TCK131248 SRU131248:SSO131248 SHY131248:SIS131248 RYC131248:RYW131248 ROG131248:RPA131248 REK131248:RFE131248 QUO131248:QVI131248 QKS131248:QLM131248 QAW131248:QBQ131248 PRA131248:PRU131248 PHE131248:PHY131248 OXI131248:OYC131248 ONM131248:OOG131248 ODQ131248:OEK131248 NTU131248:NUO131248 NJY131248:NKS131248 NAC131248:NAW131248 MQG131248:MRA131248 MGK131248:MHE131248 LWO131248:LXI131248 LMS131248:LNM131248 LCW131248:LDQ131248 KTA131248:KTU131248 KJE131248:KJY131248 JZI131248:KAC131248 JPM131248:JQG131248 JFQ131248:JGK131248 IVU131248:IWO131248 ILY131248:IMS131248 ICC131248:ICW131248 HSG131248:HTA131248 HIK131248:HJE131248 GYO131248:GZI131248 GOS131248:GPM131248 GEW131248:GFQ131248 FVA131248:FVU131248 FLE131248:FLY131248 FBI131248:FCC131248 ERM131248:ESG131248 EHQ131248:EIK131248 DXU131248:DYO131248 DNY131248:DOS131248 DEC131248:DEW131248 CUG131248:CVA131248 CKK131248:CLE131248 CAO131248:CBI131248 BQS131248:BRM131248 BGW131248:BHQ131248 AXA131248:AXU131248 ANE131248:ANY131248 ADI131248:AEC131248 TM131248:UG131248 JQ131248:KK131248 U131248:AO131248 WWC65712:WWW65712 WMG65712:WNA65712 WCK65712:WDE65712 VSO65712:VTI65712 VIS65712:VJM65712 UYW65712:UZQ65712 UPA65712:UPU65712 UFE65712:UFY65712 TVI65712:TWC65712 TLM65712:TMG65712 TBQ65712:TCK65712 SRU65712:SSO65712 SHY65712:SIS65712 RYC65712:RYW65712 ROG65712:RPA65712 REK65712:RFE65712 QUO65712:QVI65712 QKS65712:QLM65712 QAW65712:QBQ65712 PRA65712:PRU65712 PHE65712:PHY65712 OXI65712:OYC65712 ONM65712:OOG65712 ODQ65712:OEK65712 NTU65712:NUO65712 NJY65712:NKS65712 NAC65712:NAW65712 MQG65712:MRA65712 MGK65712:MHE65712 LWO65712:LXI65712 LMS65712:LNM65712 LCW65712:LDQ65712 KTA65712:KTU65712 KJE65712:KJY65712 JZI65712:KAC65712 JPM65712:JQG65712 JFQ65712:JGK65712 IVU65712:IWO65712 ILY65712:IMS65712 ICC65712:ICW65712 HSG65712:HTA65712 HIK65712:HJE65712 GYO65712:GZI65712 GOS65712:GPM65712 GEW65712:GFQ65712 FVA65712:FVU65712 FLE65712:FLY65712 FBI65712:FCC65712 ERM65712:ESG65712 EHQ65712:EIK65712 DXU65712:DYO65712 DNY65712:DOS65712 DEC65712:DEW65712 CUG65712:CVA65712 CKK65712:CLE65712 CAO65712:CBI65712 BQS65712:BRM65712 BGW65712:BHQ65712 AXA65712:AXU65712 ANE65712:ANY65712 ADI65712:AEC65712 TM65712:UG65712 JQ65712:KK65712 U65712:AO65712 WWC147:WWW147 WMG147:WNA147 WCK147:WDE147 VSO147:VTI147 VIS147:VJM147 UYW147:UZQ147 UPA147:UPU147 UFE147:UFY147 TVI147:TWC147 TLM147:TMG147 TBQ147:TCK147 SRU147:SSO147 SHY147:SIS147 RYC147:RYW147 ROG147:RPA147 REK147:RFE147 QUO147:QVI147 QKS147:QLM147 QAW147:QBQ147 PRA147:PRU147 PHE147:PHY147 OXI147:OYC147 ONM147:OOG147 ODQ147:OEK147 NTU147:NUO147 NJY147:NKS147 NAC147:NAW147 MQG147:MRA147 MGK147:MHE147 LWO147:LXI147 LMS147:LNM147 LCW147:LDQ147 KTA147:KTU147 KJE147:KJY147 JZI147:KAC147 JPM147:JQG147 JFQ147:JGK147 IVU147:IWO147 ILY147:IMS147 ICC147:ICW147 HSG147:HTA147 HIK147:HJE147 GYO147:GZI147 GOS147:GPM147 GEW147:GFQ147 FVA147:FVU147 FLE147:FLY147 FBI147:FCC147 ERM147:ESG147 EHQ147:EIK147 DXU147:DYO147 DNY147:DOS147 DEC147:DEW147 CUG147:CVA147 CKK147:CLE147 CAO147:CBI147 BQS147:BRM147 BGW147:BHQ147 AXA147:AXU147 ANE147:ANY147 ADI147:AEC147 TM147:UG147 JQ147:KK147 U147:AO147 WXO983217:WXP983217 WNS983217:WNT983217 WDW983217:WDX983217 VUA983217:VUB983217 VKE983217:VKF983217 VAI983217:VAJ983217 UQM983217:UQN983217 UGQ983217:UGR983217 TWU983217:TWV983217 TMY983217:TMZ983217 TDC983217:TDD983217 STG983217:STH983217 SJK983217:SJL983217 RZO983217:RZP983217 RPS983217:RPT983217 RFW983217:RFX983217 QWA983217:QWB983217 QME983217:QMF983217 QCI983217:QCJ983217 PSM983217:PSN983217 PIQ983217:PIR983217 OYU983217:OYV983217 OOY983217:OOZ983217 OFC983217:OFD983217 NVG983217:NVH983217 NLK983217:NLL983217 NBO983217:NBP983217 MRS983217:MRT983217 MHW983217:MHX983217 LYA983217:LYB983217 LOE983217:LOF983217 LEI983217:LEJ983217 KUM983217:KUN983217 KKQ983217:KKR983217 KAU983217:KAV983217 JQY983217:JQZ983217 JHC983217:JHD983217 IXG983217:IXH983217 INK983217:INL983217 IDO983217:IDP983217 HTS983217:HTT983217 HJW983217:HJX983217 HAA983217:HAB983217 GQE983217:GQF983217 GGI983217:GGJ983217 FWM983217:FWN983217 FMQ983217:FMR983217 FCU983217:FCV983217 ESY983217:ESZ983217 EJC983217:EJD983217 DZG983217:DZH983217 DPK983217:DPL983217 DFO983217:DFP983217 CVS983217:CVT983217 CLW983217:CLX983217 CCA983217:CCB983217 BSE983217:BSF983217 BII983217:BIJ983217 AYM983217:AYN983217 AOQ983217:AOR983217 AEU983217:AEV983217 UY983217:UZ983217 LC983217:LD983217 BG983217:BH983217 WXO917681:WXP917681 WNS917681:WNT917681 WDW917681:WDX917681 VUA917681:VUB917681 VKE917681:VKF917681 VAI917681:VAJ917681 UQM917681:UQN917681 UGQ917681:UGR917681 TWU917681:TWV917681 TMY917681:TMZ917681 TDC917681:TDD917681 STG917681:STH917681 SJK917681:SJL917681 RZO917681:RZP917681 RPS917681:RPT917681 RFW917681:RFX917681 QWA917681:QWB917681 QME917681:QMF917681 QCI917681:QCJ917681 PSM917681:PSN917681 PIQ917681:PIR917681 OYU917681:OYV917681 OOY917681:OOZ917681 OFC917681:OFD917681 NVG917681:NVH917681 NLK917681:NLL917681 NBO917681:NBP917681 MRS917681:MRT917681 MHW917681:MHX917681 LYA917681:LYB917681 LOE917681:LOF917681 LEI917681:LEJ917681 KUM917681:KUN917681 KKQ917681:KKR917681 KAU917681:KAV917681 JQY917681:JQZ917681 JHC917681:JHD917681 IXG917681:IXH917681 INK917681:INL917681 IDO917681:IDP917681 HTS917681:HTT917681 HJW917681:HJX917681 HAA917681:HAB917681 GQE917681:GQF917681 GGI917681:GGJ917681 FWM917681:FWN917681 FMQ917681:FMR917681 FCU917681:FCV917681 ESY917681:ESZ917681 EJC917681:EJD917681 DZG917681:DZH917681 DPK917681:DPL917681 DFO917681:DFP917681 CVS917681:CVT917681 CLW917681:CLX917681 CCA917681:CCB917681 BSE917681:BSF917681 BII917681:BIJ917681 AYM917681:AYN917681 AOQ917681:AOR917681 AEU917681:AEV917681 UY917681:UZ917681 LC917681:LD917681 BG917681:BH917681 WXO852145:WXP852145 WNS852145:WNT852145 WDW852145:WDX852145 VUA852145:VUB852145 VKE852145:VKF852145 VAI852145:VAJ852145 UQM852145:UQN852145 UGQ852145:UGR852145 TWU852145:TWV852145 TMY852145:TMZ852145 TDC852145:TDD852145 STG852145:STH852145 SJK852145:SJL852145 RZO852145:RZP852145 RPS852145:RPT852145 RFW852145:RFX852145 QWA852145:QWB852145 QME852145:QMF852145 QCI852145:QCJ852145 PSM852145:PSN852145 PIQ852145:PIR852145 OYU852145:OYV852145 OOY852145:OOZ852145 OFC852145:OFD852145 NVG852145:NVH852145 NLK852145:NLL852145 NBO852145:NBP852145 MRS852145:MRT852145 MHW852145:MHX852145 LYA852145:LYB852145 LOE852145:LOF852145 LEI852145:LEJ852145 KUM852145:KUN852145 KKQ852145:KKR852145 KAU852145:KAV852145 JQY852145:JQZ852145 JHC852145:JHD852145 IXG852145:IXH852145 INK852145:INL852145 IDO852145:IDP852145 HTS852145:HTT852145 HJW852145:HJX852145 HAA852145:HAB852145 GQE852145:GQF852145 GGI852145:GGJ852145 FWM852145:FWN852145 FMQ852145:FMR852145 FCU852145:FCV852145 ESY852145:ESZ852145 EJC852145:EJD852145 DZG852145:DZH852145 DPK852145:DPL852145 DFO852145:DFP852145 CVS852145:CVT852145 CLW852145:CLX852145 CCA852145:CCB852145 BSE852145:BSF852145 BII852145:BIJ852145 AYM852145:AYN852145 AOQ852145:AOR852145 AEU852145:AEV852145 UY852145:UZ852145 LC852145:LD852145 BG852145:BH852145 WXO786609:WXP786609 WNS786609:WNT786609 WDW786609:WDX786609 VUA786609:VUB786609 VKE786609:VKF786609 VAI786609:VAJ786609 UQM786609:UQN786609 UGQ786609:UGR786609 TWU786609:TWV786609 TMY786609:TMZ786609 TDC786609:TDD786609 STG786609:STH786609 SJK786609:SJL786609 RZO786609:RZP786609 RPS786609:RPT786609 RFW786609:RFX786609 QWA786609:QWB786609 QME786609:QMF786609 QCI786609:QCJ786609 PSM786609:PSN786609 PIQ786609:PIR786609 OYU786609:OYV786609 OOY786609:OOZ786609 OFC786609:OFD786609 NVG786609:NVH786609 NLK786609:NLL786609 NBO786609:NBP786609 MRS786609:MRT786609 MHW786609:MHX786609 LYA786609:LYB786609 LOE786609:LOF786609 LEI786609:LEJ786609 KUM786609:KUN786609 KKQ786609:KKR786609 KAU786609:KAV786609 JQY786609:JQZ786609 JHC786609:JHD786609 IXG786609:IXH786609 INK786609:INL786609 IDO786609:IDP786609 HTS786609:HTT786609 HJW786609:HJX786609 HAA786609:HAB786609 GQE786609:GQF786609 GGI786609:GGJ786609 FWM786609:FWN786609 FMQ786609:FMR786609 FCU786609:FCV786609 ESY786609:ESZ786609 EJC786609:EJD786609 DZG786609:DZH786609 DPK786609:DPL786609 DFO786609:DFP786609 CVS786609:CVT786609 CLW786609:CLX786609 CCA786609:CCB786609 BSE786609:BSF786609 BII786609:BIJ786609 AYM786609:AYN786609 AOQ786609:AOR786609 AEU786609:AEV786609 UY786609:UZ786609 LC786609:LD786609 BG786609:BH786609 WXO721073:WXP721073 WNS721073:WNT721073 WDW721073:WDX721073 VUA721073:VUB721073 VKE721073:VKF721073 VAI721073:VAJ721073 UQM721073:UQN721073 UGQ721073:UGR721073 TWU721073:TWV721073 TMY721073:TMZ721073 TDC721073:TDD721073 STG721073:STH721073 SJK721073:SJL721073 RZO721073:RZP721073 RPS721073:RPT721073 RFW721073:RFX721073 QWA721073:QWB721073 QME721073:QMF721073 QCI721073:QCJ721073 PSM721073:PSN721073 PIQ721073:PIR721073 OYU721073:OYV721073 OOY721073:OOZ721073 OFC721073:OFD721073 NVG721073:NVH721073 NLK721073:NLL721073 NBO721073:NBP721073 MRS721073:MRT721073 MHW721073:MHX721073 LYA721073:LYB721073 LOE721073:LOF721073 LEI721073:LEJ721073 KUM721073:KUN721073 KKQ721073:KKR721073 KAU721073:KAV721073 JQY721073:JQZ721073 JHC721073:JHD721073 IXG721073:IXH721073 INK721073:INL721073 IDO721073:IDP721073 HTS721073:HTT721073 HJW721073:HJX721073 HAA721073:HAB721073 GQE721073:GQF721073 GGI721073:GGJ721073 FWM721073:FWN721073 FMQ721073:FMR721073 FCU721073:FCV721073 ESY721073:ESZ721073 EJC721073:EJD721073 DZG721073:DZH721073 DPK721073:DPL721073 DFO721073:DFP721073 CVS721073:CVT721073 CLW721073:CLX721073 CCA721073:CCB721073 BSE721073:BSF721073 BII721073:BIJ721073 AYM721073:AYN721073 AOQ721073:AOR721073 AEU721073:AEV721073 UY721073:UZ721073 LC721073:LD721073 BG721073:BH721073 WXO655537:WXP655537 WNS655537:WNT655537 WDW655537:WDX655537 VUA655537:VUB655537 VKE655537:VKF655537 VAI655537:VAJ655537 UQM655537:UQN655537 UGQ655537:UGR655537 TWU655537:TWV655537 TMY655537:TMZ655537 TDC655537:TDD655537 STG655537:STH655537 SJK655537:SJL655537 RZO655537:RZP655537 RPS655537:RPT655537 RFW655537:RFX655537 QWA655537:QWB655537 QME655537:QMF655537 QCI655537:QCJ655537 PSM655537:PSN655537 PIQ655537:PIR655537 OYU655537:OYV655537 OOY655537:OOZ655537 OFC655537:OFD655537 NVG655537:NVH655537 NLK655537:NLL655537 NBO655537:NBP655537 MRS655537:MRT655537 MHW655537:MHX655537 LYA655537:LYB655537 LOE655537:LOF655537 LEI655537:LEJ655537 KUM655537:KUN655537 KKQ655537:KKR655537 KAU655537:KAV655537 JQY655537:JQZ655537 JHC655537:JHD655537 IXG655537:IXH655537 INK655537:INL655537 IDO655537:IDP655537 HTS655537:HTT655537 HJW655537:HJX655537 HAA655537:HAB655537 GQE655537:GQF655537 GGI655537:GGJ655537 FWM655537:FWN655537 FMQ655537:FMR655537 FCU655537:FCV655537 ESY655537:ESZ655537 EJC655537:EJD655537 DZG655537:DZH655537 DPK655537:DPL655537 DFO655537:DFP655537 CVS655537:CVT655537 CLW655537:CLX655537 CCA655537:CCB655537 BSE655537:BSF655537 BII655537:BIJ655537 AYM655537:AYN655537 AOQ655537:AOR655537 AEU655537:AEV655537 UY655537:UZ655537 LC655537:LD655537 BG655537:BH655537 WXO590001:WXP590001 WNS590001:WNT590001 WDW590001:WDX590001 VUA590001:VUB590001 VKE590001:VKF590001 VAI590001:VAJ590001 UQM590001:UQN590001 UGQ590001:UGR590001 TWU590001:TWV590001 TMY590001:TMZ590001 TDC590001:TDD590001 STG590001:STH590001 SJK590001:SJL590001 RZO590001:RZP590001 RPS590001:RPT590001 RFW590001:RFX590001 QWA590001:QWB590001 QME590001:QMF590001 QCI590001:QCJ590001 PSM590001:PSN590001 PIQ590001:PIR590001 OYU590001:OYV590001 OOY590001:OOZ590001 OFC590001:OFD590001 NVG590001:NVH590001 NLK590001:NLL590001 NBO590001:NBP590001 MRS590001:MRT590001 MHW590001:MHX590001 LYA590001:LYB590001 LOE590001:LOF590001 LEI590001:LEJ590001 KUM590001:KUN590001 KKQ590001:KKR590001 KAU590001:KAV590001 JQY590001:JQZ590001 JHC590001:JHD590001 IXG590001:IXH590001 INK590001:INL590001 IDO590001:IDP590001 HTS590001:HTT590001 HJW590001:HJX590001 HAA590001:HAB590001 GQE590001:GQF590001 GGI590001:GGJ590001 FWM590001:FWN590001 FMQ590001:FMR590001 FCU590001:FCV590001 ESY590001:ESZ590001 EJC590001:EJD590001 DZG590001:DZH590001 DPK590001:DPL590001 DFO590001:DFP590001 CVS590001:CVT590001 CLW590001:CLX590001 CCA590001:CCB590001 BSE590001:BSF590001 BII590001:BIJ590001 AYM590001:AYN590001 AOQ590001:AOR590001 AEU590001:AEV590001 UY590001:UZ590001 LC590001:LD590001 BG590001:BH590001 WXO524465:WXP524465 WNS524465:WNT524465 WDW524465:WDX524465 VUA524465:VUB524465 VKE524465:VKF524465 VAI524465:VAJ524465 UQM524465:UQN524465 UGQ524465:UGR524465 TWU524465:TWV524465 TMY524465:TMZ524465 TDC524465:TDD524465 STG524465:STH524465 SJK524465:SJL524465 RZO524465:RZP524465 RPS524465:RPT524465 RFW524465:RFX524465 QWA524465:QWB524465 QME524465:QMF524465 QCI524465:QCJ524465 PSM524465:PSN524465 PIQ524465:PIR524465 OYU524465:OYV524465 OOY524465:OOZ524465 OFC524465:OFD524465 NVG524465:NVH524465 NLK524465:NLL524465 NBO524465:NBP524465 MRS524465:MRT524465 MHW524465:MHX524465 LYA524465:LYB524465 LOE524465:LOF524465 LEI524465:LEJ524465 KUM524465:KUN524465 KKQ524465:KKR524465 KAU524465:KAV524465 JQY524465:JQZ524465 JHC524465:JHD524465 IXG524465:IXH524465 INK524465:INL524465 IDO524465:IDP524465 HTS524465:HTT524465 HJW524465:HJX524465 HAA524465:HAB524465 GQE524465:GQF524465 GGI524465:GGJ524465 FWM524465:FWN524465 FMQ524465:FMR524465 FCU524465:FCV524465 ESY524465:ESZ524465 EJC524465:EJD524465 DZG524465:DZH524465 DPK524465:DPL524465 DFO524465:DFP524465 CVS524465:CVT524465 CLW524465:CLX524465 CCA524465:CCB524465 BSE524465:BSF524465 BII524465:BIJ524465 AYM524465:AYN524465 AOQ524465:AOR524465 AEU524465:AEV524465 UY524465:UZ524465 LC524465:LD524465 BG524465:BH524465 WXO458929:WXP458929 WNS458929:WNT458929 WDW458929:WDX458929 VUA458929:VUB458929 VKE458929:VKF458929 VAI458929:VAJ458929 UQM458929:UQN458929 UGQ458929:UGR458929 TWU458929:TWV458929 TMY458929:TMZ458929 TDC458929:TDD458929 STG458929:STH458929 SJK458929:SJL458929 RZO458929:RZP458929 RPS458929:RPT458929 RFW458929:RFX458929 QWA458929:QWB458929 QME458929:QMF458929 QCI458929:QCJ458929 PSM458929:PSN458929 PIQ458929:PIR458929 OYU458929:OYV458929 OOY458929:OOZ458929 OFC458929:OFD458929 NVG458929:NVH458929 NLK458929:NLL458929 NBO458929:NBP458929 MRS458929:MRT458929 MHW458929:MHX458929 LYA458929:LYB458929 LOE458929:LOF458929 LEI458929:LEJ458929 KUM458929:KUN458929 KKQ458929:KKR458929 KAU458929:KAV458929 JQY458929:JQZ458929 JHC458929:JHD458929 IXG458929:IXH458929 INK458929:INL458929 IDO458929:IDP458929 HTS458929:HTT458929 HJW458929:HJX458929 HAA458929:HAB458929 GQE458929:GQF458929 GGI458929:GGJ458929 FWM458929:FWN458929 FMQ458929:FMR458929 FCU458929:FCV458929 ESY458929:ESZ458929 EJC458929:EJD458929 DZG458929:DZH458929 DPK458929:DPL458929 DFO458929:DFP458929 CVS458929:CVT458929 CLW458929:CLX458929 CCA458929:CCB458929 BSE458929:BSF458929 BII458929:BIJ458929 AYM458929:AYN458929 AOQ458929:AOR458929 AEU458929:AEV458929 UY458929:UZ458929 LC458929:LD458929 BG458929:BH458929 WXO393393:WXP393393 WNS393393:WNT393393 WDW393393:WDX393393 VUA393393:VUB393393 VKE393393:VKF393393 VAI393393:VAJ393393 UQM393393:UQN393393 UGQ393393:UGR393393 TWU393393:TWV393393 TMY393393:TMZ393393 TDC393393:TDD393393 STG393393:STH393393 SJK393393:SJL393393 RZO393393:RZP393393 RPS393393:RPT393393 RFW393393:RFX393393 QWA393393:QWB393393 QME393393:QMF393393 QCI393393:QCJ393393 PSM393393:PSN393393 PIQ393393:PIR393393 OYU393393:OYV393393 OOY393393:OOZ393393 OFC393393:OFD393393 NVG393393:NVH393393 NLK393393:NLL393393 NBO393393:NBP393393 MRS393393:MRT393393 MHW393393:MHX393393 LYA393393:LYB393393 LOE393393:LOF393393 LEI393393:LEJ393393 KUM393393:KUN393393 KKQ393393:KKR393393 KAU393393:KAV393393 JQY393393:JQZ393393 JHC393393:JHD393393 IXG393393:IXH393393 INK393393:INL393393 IDO393393:IDP393393 HTS393393:HTT393393 HJW393393:HJX393393 HAA393393:HAB393393 GQE393393:GQF393393 GGI393393:GGJ393393 FWM393393:FWN393393 FMQ393393:FMR393393 FCU393393:FCV393393 ESY393393:ESZ393393 EJC393393:EJD393393 DZG393393:DZH393393 DPK393393:DPL393393 DFO393393:DFP393393 CVS393393:CVT393393 CLW393393:CLX393393 CCA393393:CCB393393 BSE393393:BSF393393 BII393393:BIJ393393 AYM393393:AYN393393 AOQ393393:AOR393393 AEU393393:AEV393393 UY393393:UZ393393 LC393393:LD393393 BG393393:BH393393 WXO327857:WXP327857 WNS327857:WNT327857 WDW327857:WDX327857 VUA327857:VUB327857 VKE327857:VKF327857 VAI327857:VAJ327857 UQM327857:UQN327857 UGQ327857:UGR327857 TWU327857:TWV327857 TMY327857:TMZ327857 TDC327857:TDD327857 STG327857:STH327857 SJK327857:SJL327857 RZO327857:RZP327857 RPS327857:RPT327857 RFW327857:RFX327857 QWA327857:QWB327857 QME327857:QMF327857 QCI327857:QCJ327857 PSM327857:PSN327857 PIQ327857:PIR327857 OYU327857:OYV327857 OOY327857:OOZ327857 OFC327857:OFD327857 NVG327857:NVH327857 NLK327857:NLL327857 NBO327857:NBP327857 MRS327857:MRT327857 MHW327857:MHX327857 LYA327857:LYB327857 LOE327857:LOF327857 LEI327857:LEJ327857 KUM327857:KUN327857 KKQ327857:KKR327857 KAU327857:KAV327857 JQY327857:JQZ327857 JHC327857:JHD327857 IXG327857:IXH327857 INK327857:INL327857 IDO327857:IDP327857 HTS327857:HTT327857 HJW327857:HJX327857 HAA327857:HAB327857 GQE327857:GQF327857 GGI327857:GGJ327857 FWM327857:FWN327857 FMQ327857:FMR327857 FCU327857:FCV327857 ESY327857:ESZ327857 EJC327857:EJD327857 DZG327857:DZH327857 DPK327857:DPL327857 DFO327857:DFP327857 CVS327857:CVT327857 CLW327857:CLX327857 CCA327857:CCB327857 BSE327857:BSF327857 BII327857:BIJ327857 AYM327857:AYN327857 AOQ327857:AOR327857 AEU327857:AEV327857 UY327857:UZ327857 LC327857:LD327857 BG327857:BH327857 WXO262321:WXP262321 WNS262321:WNT262321 WDW262321:WDX262321 VUA262321:VUB262321 VKE262321:VKF262321 VAI262321:VAJ262321 UQM262321:UQN262321 UGQ262321:UGR262321 TWU262321:TWV262321 TMY262321:TMZ262321 TDC262321:TDD262321 STG262321:STH262321 SJK262321:SJL262321 RZO262321:RZP262321 RPS262321:RPT262321 RFW262321:RFX262321 QWA262321:QWB262321 QME262321:QMF262321 QCI262321:QCJ262321 PSM262321:PSN262321 PIQ262321:PIR262321 OYU262321:OYV262321 OOY262321:OOZ262321 OFC262321:OFD262321 NVG262321:NVH262321 NLK262321:NLL262321 NBO262321:NBP262321 MRS262321:MRT262321 MHW262321:MHX262321 LYA262321:LYB262321 LOE262321:LOF262321 LEI262321:LEJ262321 KUM262321:KUN262321 KKQ262321:KKR262321 KAU262321:KAV262321 JQY262321:JQZ262321 JHC262321:JHD262321 IXG262321:IXH262321 INK262321:INL262321 IDO262321:IDP262321 HTS262321:HTT262321 HJW262321:HJX262321 HAA262321:HAB262321 GQE262321:GQF262321 GGI262321:GGJ262321 FWM262321:FWN262321 FMQ262321:FMR262321 FCU262321:FCV262321 ESY262321:ESZ262321 EJC262321:EJD262321 DZG262321:DZH262321 DPK262321:DPL262321 DFO262321:DFP262321 CVS262321:CVT262321 CLW262321:CLX262321 CCA262321:CCB262321 BSE262321:BSF262321 BII262321:BIJ262321 AYM262321:AYN262321 AOQ262321:AOR262321 AEU262321:AEV262321 UY262321:UZ262321 LC262321:LD262321 BG262321:BH262321 WXO196785:WXP196785 WNS196785:WNT196785 WDW196785:WDX196785 VUA196785:VUB196785 VKE196785:VKF196785 VAI196785:VAJ196785 UQM196785:UQN196785 UGQ196785:UGR196785 TWU196785:TWV196785 TMY196785:TMZ196785 TDC196785:TDD196785 STG196785:STH196785 SJK196785:SJL196785 RZO196785:RZP196785 RPS196785:RPT196785 RFW196785:RFX196785 QWA196785:QWB196785 QME196785:QMF196785 QCI196785:QCJ196785 PSM196785:PSN196785 PIQ196785:PIR196785 OYU196785:OYV196785 OOY196785:OOZ196785 OFC196785:OFD196785 NVG196785:NVH196785 NLK196785:NLL196785 NBO196785:NBP196785 MRS196785:MRT196785 MHW196785:MHX196785 LYA196785:LYB196785 LOE196785:LOF196785 LEI196785:LEJ196785 KUM196785:KUN196785 KKQ196785:KKR196785 KAU196785:KAV196785 JQY196785:JQZ196785 JHC196785:JHD196785 IXG196785:IXH196785 INK196785:INL196785 IDO196785:IDP196785 HTS196785:HTT196785 HJW196785:HJX196785 HAA196785:HAB196785 GQE196785:GQF196785 GGI196785:GGJ196785 FWM196785:FWN196785 FMQ196785:FMR196785 FCU196785:FCV196785 ESY196785:ESZ196785 EJC196785:EJD196785 DZG196785:DZH196785 DPK196785:DPL196785 DFO196785:DFP196785 CVS196785:CVT196785 CLW196785:CLX196785 CCA196785:CCB196785 BSE196785:BSF196785 BII196785:BIJ196785 AYM196785:AYN196785 AOQ196785:AOR196785 AEU196785:AEV196785 UY196785:UZ196785 LC196785:LD196785 BG196785:BH196785 WXO131249:WXP131249 WNS131249:WNT131249 WDW131249:WDX131249 VUA131249:VUB131249 VKE131249:VKF131249 VAI131249:VAJ131249 UQM131249:UQN131249 UGQ131249:UGR131249 TWU131249:TWV131249 TMY131249:TMZ131249 TDC131249:TDD131249 STG131249:STH131249 SJK131249:SJL131249 RZO131249:RZP131249 RPS131249:RPT131249 RFW131249:RFX131249 QWA131249:QWB131249 QME131249:QMF131249 QCI131249:QCJ131249 PSM131249:PSN131249 PIQ131249:PIR131249 OYU131249:OYV131249 OOY131249:OOZ131249 OFC131249:OFD131249 NVG131249:NVH131249 NLK131249:NLL131249 NBO131249:NBP131249 MRS131249:MRT131249 MHW131249:MHX131249 LYA131249:LYB131249 LOE131249:LOF131249 LEI131249:LEJ131249 KUM131249:KUN131249 KKQ131249:KKR131249 KAU131249:KAV131249 JQY131249:JQZ131249 JHC131249:JHD131249 IXG131249:IXH131249 INK131249:INL131249 IDO131249:IDP131249 HTS131249:HTT131249 HJW131249:HJX131249 HAA131249:HAB131249 GQE131249:GQF131249 GGI131249:GGJ131249 FWM131249:FWN131249 FMQ131249:FMR131249 FCU131249:FCV131249 ESY131249:ESZ131249 EJC131249:EJD131249 DZG131249:DZH131249 DPK131249:DPL131249 DFO131249:DFP131249 CVS131249:CVT131249 CLW131249:CLX131249 CCA131249:CCB131249 BSE131249:BSF131249 BII131249:BIJ131249 AYM131249:AYN131249 AOQ131249:AOR131249 AEU131249:AEV131249 UY131249:UZ131249 LC131249:LD131249 BG131249:BH131249 WXO65713:WXP65713 WNS65713:WNT65713 WDW65713:WDX65713 VUA65713:VUB65713 VKE65713:VKF65713 VAI65713:VAJ65713 UQM65713:UQN65713 UGQ65713:UGR65713 TWU65713:TWV65713 TMY65713:TMZ65713 TDC65713:TDD65713 STG65713:STH65713 SJK65713:SJL65713 RZO65713:RZP65713 RPS65713:RPT65713 RFW65713:RFX65713 QWA65713:QWB65713 QME65713:QMF65713 QCI65713:QCJ65713 PSM65713:PSN65713 PIQ65713:PIR65713 OYU65713:OYV65713 OOY65713:OOZ65713 OFC65713:OFD65713 NVG65713:NVH65713 NLK65713:NLL65713 NBO65713:NBP65713 MRS65713:MRT65713 MHW65713:MHX65713 LYA65713:LYB65713 LOE65713:LOF65713 LEI65713:LEJ65713 KUM65713:KUN65713 KKQ65713:KKR65713 KAU65713:KAV65713 JQY65713:JQZ65713 JHC65713:JHD65713 IXG65713:IXH65713 INK65713:INL65713 IDO65713:IDP65713 HTS65713:HTT65713 HJW65713:HJX65713 HAA65713:HAB65713 GQE65713:GQF65713 GGI65713:GGJ65713 FWM65713:FWN65713 FMQ65713:FMR65713 FCU65713:FCV65713 ESY65713:ESZ65713 EJC65713:EJD65713 DZG65713:DZH65713 DPK65713:DPL65713 DFO65713:DFP65713 CVS65713:CVT65713 CLW65713:CLX65713 CCA65713:CCB65713 BSE65713:BSF65713 BII65713:BIJ65713 AYM65713:AYN65713 AOQ65713:AOR65713 AEU65713:AEV65713 UY65713:UZ65713 LC65713:LD65713 BG65713:BH65713 WXO148:WXP148 WNS148:WNT148 WDW148:WDX148 VUA148:VUB148 VKE148:VKF148 VAI148:VAJ148 UQM148:UQN148 UGQ148:UGR148 TWU148:TWV148 TMY148:TMZ148 TDC148:TDD148 STG148:STH148 SJK148:SJL148 RZO148:RZP148 RPS148:RPT148 RFW148:RFX148 QWA148:QWB148 QME148:QMF148 QCI148:QCJ148 PSM148:PSN148 PIQ148:PIR148 OYU148:OYV148 OOY148:OOZ148 OFC148:OFD148 NVG148:NVH148 NLK148:NLL148 NBO148:NBP148 MRS148:MRT148 MHW148:MHX148 LYA148:LYB148 LOE148:LOF148 LEI148:LEJ148 KUM148:KUN148 KKQ148:KKR148 KAU148:KAV148 JQY148:JQZ148 JHC148:JHD148 IXG148:IXH148 INK148:INL148 IDO148:IDP148 HTS148:HTT148 HJW148:HJX148 HAA148:HAB148 GQE148:GQF148 GGI148:GGJ148 FWM148:FWN148 FMQ148:FMR148 FCU148:FCV148 ESY148:ESZ148 EJC148:EJD148 DZG148:DZH148 DPK148:DPL148 DFO148:DFP148 CVS148:CVT148 CLW148:CLX148 CCA148:CCB148 BSE148:BSF148 BII148:BIJ148 AYM148:AYN148 AOQ148:AOR148 AEU148:AEV148 UY148:UZ148 LC148:LD148 BG148:BH148 WVK983217:WXL983217 WLO983217:WNP983217 WBS983217:WDT983217 VRW983217:VTX983217 VIA983217:VKB983217 UYE983217:VAF983217 UOI983217:UQJ983217 UEM983217:UGN983217 TUQ983217:TWR983217 TKU983217:TMV983217 TAY983217:TCZ983217 SRC983217:STD983217 SHG983217:SJH983217 RXK983217:RZL983217 RNO983217:RPP983217 RDS983217:RFT983217 QTW983217:QVX983217 QKA983217:QMB983217 QAE983217:QCF983217 PQI983217:PSJ983217 PGM983217:PIN983217 OWQ983217:OYR983217 OMU983217:OOV983217 OCY983217:OEZ983217 NTC983217:NVD983217 NJG983217:NLH983217 MZK983217:NBL983217 MPO983217:MRP983217 MFS983217:MHT983217 LVW983217:LXX983217 LMA983217:LOB983217 LCE983217:LEF983217 KSI983217:KUJ983217 KIM983217:KKN983217 JYQ983217:KAR983217 JOU983217:JQV983217 JEY983217:JGZ983217 IVC983217:IXD983217 ILG983217:INH983217 IBK983217:IDL983217 HRO983217:HTP983217 HHS983217:HJT983217 GXW983217:GZX983217 GOA983217:GQB983217 GEE983217:GGF983217 FUI983217:FWJ983217 FKM983217:FMN983217 FAQ983217:FCR983217 EQU983217:ESV983217 EGY983217:EIZ983217 DXC983217:DZD983217 DNG983217:DPH983217 DDK983217:DFL983217 CTO983217:CVP983217 CJS983217:CLT983217 BZW983217:CBX983217 BQA983217:BSB983217 BGE983217:BIF983217 AWI983217:AYJ983217 AMM983217:AON983217 ACQ983217:AER983217 SU983217:UV983217 IY983217:KZ983217 C983217:BD983217 WVK917681:WXL917681 WLO917681:WNP917681 WBS917681:WDT917681 VRW917681:VTX917681 VIA917681:VKB917681 UYE917681:VAF917681 UOI917681:UQJ917681 UEM917681:UGN917681 TUQ917681:TWR917681 TKU917681:TMV917681 TAY917681:TCZ917681 SRC917681:STD917681 SHG917681:SJH917681 RXK917681:RZL917681 RNO917681:RPP917681 RDS917681:RFT917681 QTW917681:QVX917681 QKA917681:QMB917681 QAE917681:QCF917681 PQI917681:PSJ917681 PGM917681:PIN917681 OWQ917681:OYR917681 OMU917681:OOV917681 OCY917681:OEZ917681 NTC917681:NVD917681 NJG917681:NLH917681 MZK917681:NBL917681 MPO917681:MRP917681 MFS917681:MHT917681 LVW917681:LXX917681 LMA917681:LOB917681 LCE917681:LEF917681 KSI917681:KUJ917681 KIM917681:KKN917681 JYQ917681:KAR917681 JOU917681:JQV917681 JEY917681:JGZ917681 IVC917681:IXD917681 ILG917681:INH917681 IBK917681:IDL917681 HRO917681:HTP917681 HHS917681:HJT917681 GXW917681:GZX917681 GOA917681:GQB917681 GEE917681:GGF917681 FUI917681:FWJ917681 FKM917681:FMN917681 FAQ917681:FCR917681 EQU917681:ESV917681 EGY917681:EIZ917681 DXC917681:DZD917681 DNG917681:DPH917681 DDK917681:DFL917681 CTO917681:CVP917681 CJS917681:CLT917681 BZW917681:CBX917681 BQA917681:BSB917681 BGE917681:BIF917681 AWI917681:AYJ917681 AMM917681:AON917681 ACQ917681:AER917681 SU917681:UV917681 IY917681:KZ917681 C917681:BD917681 WVK852145:WXL852145 WLO852145:WNP852145 WBS852145:WDT852145 VRW852145:VTX852145 VIA852145:VKB852145 UYE852145:VAF852145 UOI852145:UQJ852145 UEM852145:UGN852145 TUQ852145:TWR852145 TKU852145:TMV852145 TAY852145:TCZ852145 SRC852145:STD852145 SHG852145:SJH852145 RXK852145:RZL852145 RNO852145:RPP852145 RDS852145:RFT852145 QTW852145:QVX852145 QKA852145:QMB852145 QAE852145:QCF852145 PQI852145:PSJ852145 PGM852145:PIN852145 OWQ852145:OYR852145 OMU852145:OOV852145 OCY852145:OEZ852145 NTC852145:NVD852145 NJG852145:NLH852145 MZK852145:NBL852145 MPO852145:MRP852145 MFS852145:MHT852145 LVW852145:LXX852145 LMA852145:LOB852145 LCE852145:LEF852145 KSI852145:KUJ852145 KIM852145:KKN852145 JYQ852145:KAR852145 JOU852145:JQV852145 JEY852145:JGZ852145 IVC852145:IXD852145 ILG852145:INH852145 IBK852145:IDL852145 HRO852145:HTP852145 HHS852145:HJT852145 GXW852145:GZX852145 GOA852145:GQB852145 GEE852145:GGF852145 FUI852145:FWJ852145 FKM852145:FMN852145 FAQ852145:FCR852145 EQU852145:ESV852145 EGY852145:EIZ852145 DXC852145:DZD852145 DNG852145:DPH852145 DDK852145:DFL852145 CTO852145:CVP852145 CJS852145:CLT852145 BZW852145:CBX852145 BQA852145:BSB852145 BGE852145:BIF852145 AWI852145:AYJ852145 AMM852145:AON852145 ACQ852145:AER852145 SU852145:UV852145 IY852145:KZ852145 C852145:BD852145 WVK786609:WXL786609 WLO786609:WNP786609 WBS786609:WDT786609 VRW786609:VTX786609 VIA786609:VKB786609 UYE786609:VAF786609 UOI786609:UQJ786609 UEM786609:UGN786609 TUQ786609:TWR786609 TKU786609:TMV786609 TAY786609:TCZ786609 SRC786609:STD786609 SHG786609:SJH786609 RXK786609:RZL786609 RNO786609:RPP786609 RDS786609:RFT786609 QTW786609:QVX786609 QKA786609:QMB786609 QAE786609:QCF786609 PQI786609:PSJ786609 PGM786609:PIN786609 OWQ786609:OYR786609 OMU786609:OOV786609 OCY786609:OEZ786609 NTC786609:NVD786609 NJG786609:NLH786609 MZK786609:NBL786609 MPO786609:MRP786609 MFS786609:MHT786609 LVW786609:LXX786609 LMA786609:LOB786609 LCE786609:LEF786609 KSI786609:KUJ786609 KIM786609:KKN786609 JYQ786609:KAR786609 JOU786609:JQV786609 JEY786609:JGZ786609 IVC786609:IXD786609 ILG786609:INH786609 IBK786609:IDL786609 HRO786609:HTP786609 HHS786609:HJT786609 GXW786609:GZX786609 GOA786609:GQB786609 GEE786609:GGF786609 FUI786609:FWJ786609 FKM786609:FMN786609 FAQ786609:FCR786609 EQU786609:ESV786609 EGY786609:EIZ786609 DXC786609:DZD786609 DNG786609:DPH786609 DDK786609:DFL786609 CTO786609:CVP786609 CJS786609:CLT786609 BZW786609:CBX786609 BQA786609:BSB786609 BGE786609:BIF786609 AWI786609:AYJ786609 AMM786609:AON786609 ACQ786609:AER786609 SU786609:UV786609 IY786609:KZ786609 C786609:BD786609 WVK721073:WXL721073 WLO721073:WNP721073 WBS721073:WDT721073 VRW721073:VTX721073 VIA721073:VKB721073 UYE721073:VAF721073 UOI721073:UQJ721073 UEM721073:UGN721073 TUQ721073:TWR721073 TKU721073:TMV721073 TAY721073:TCZ721073 SRC721073:STD721073 SHG721073:SJH721073 RXK721073:RZL721073 RNO721073:RPP721073 RDS721073:RFT721073 QTW721073:QVX721073 QKA721073:QMB721073 QAE721073:QCF721073 PQI721073:PSJ721073 PGM721073:PIN721073 OWQ721073:OYR721073 OMU721073:OOV721073 OCY721073:OEZ721073 NTC721073:NVD721073 NJG721073:NLH721073 MZK721073:NBL721073 MPO721073:MRP721073 MFS721073:MHT721073 LVW721073:LXX721073 LMA721073:LOB721073 LCE721073:LEF721073 KSI721073:KUJ721073 KIM721073:KKN721073 JYQ721073:KAR721073 JOU721073:JQV721073 JEY721073:JGZ721073 IVC721073:IXD721073 ILG721073:INH721073 IBK721073:IDL721073 HRO721073:HTP721073 HHS721073:HJT721073 GXW721073:GZX721073 GOA721073:GQB721073 GEE721073:GGF721073 FUI721073:FWJ721073 FKM721073:FMN721073 FAQ721073:FCR721073 EQU721073:ESV721073 EGY721073:EIZ721073 DXC721073:DZD721073 DNG721073:DPH721073 DDK721073:DFL721073 CTO721073:CVP721073 CJS721073:CLT721073 BZW721073:CBX721073 BQA721073:BSB721073 BGE721073:BIF721073 AWI721073:AYJ721073 AMM721073:AON721073 ACQ721073:AER721073 SU721073:UV721073 IY721073:KZ721073 C721073:BD721073 WVK655537:WXL655537 WLO655537:WNP655537 WBS655537:WDT655537 VRW655537:VTX655537 VIA655537:VKB655537 UYE655537:VAF655537 UOI655537:UQJ655537 UEM655537:UGN655537 TUQ655537:TWR655537 TKU655537:TMV655537 TAY655537:TCZ655537 SRC655537:STD655537 SHG655537:SJH655537 RXK655537:RZL655537 RNO655537:RPP655537 RDS655537:RFT655537 QTW655537:QVX655537 QKA655537:QMB655537 QAE655537:QCF655537 PQI655537:PSJ655537 PGM655537:PIN655537 OWQ655537:OYR655537 OMU655537:OOV655537 OCY655537:OEZ655537 NTC655537:NVD655537 NJG655537:NLH655537 MZK655537:NBL655537 MPO655537:MRP655537 MFS655537:MHT655537 LVW655537:LXX655537 LMA655537:LOB655537 LCE655537:LEF655537 KSI655537:KUJ655537 KIM655537:KKN655537 JYQ655537:KAR655537 JOU655537:JQV655537 JEY655537:JGZ655537 IVC655537:IXD655537 ILG655537:INH655537 IBK655537:IDL655537 HRO655537:HTP655537 HHS655537:HJT655537 GXW655537:GZX655537 GOA655537:GQB655537 GEE655537:GGF655537 FUI655537:FWJ655537 FKM655537:FMN655537 FAQ655537:FCR655537 EQU655537:ESV655537 EGY655537:EIZ655537 DXC655537:DZD655537 DNG655537:DPH655537 DDK655537:DFL655537 CTO655537:CVP655537 CJS655537:CLT655537 BZW655537:CBX655537 BQA655537:BSB655537 BGE655537:BIF655537 AWI655537:AYJ655537 AMM655537:AON655537 ACQ655537:AER655537 SU655537:UV655537 IY655537:KZ655537 C655537:BD655537 WVK590001:WXL590001 WLO590001:WNP590001 WBS590001:WDT590001 VRW590001:VTX590001 VIA590001:VKB590001 UYE590001:VAF590001 UOI590001:UQJ590001 UEM590001:UGN590001 TUQ590001:TWR590001 TKU590001:TMV590001 TAY590001:TCZ590001 SRC590001:STD590001 SHG590001:SJH590001 RXK590001:RZL590001 RNO590001:RPP590001 RDS590001:RFT590001 QTW590001:QVX590001 QKA590001:QMB590001 QAE590001:QCF590001 PQI590001:PSJ590001 PGM590001:PIN590001 OWQ590001:OYR590001 OMU590001:OOV590001 OCY590001:OEZ590001 NTC590001:NVD590001 NJG590001:NLH590001 MZK590001:NBL590001 MPO590001:MRP590001 MFS590001:MHT590001 LVW590001:LXX590001 LMA590001:LOB590001 LCE590001:LEF590001 KSI590001:KUJ590001 KIM590001:KKN590001 JYQ590001:KAR590001 JOU590001:JQV590001 JEY590001:JGZ590001 IVC590001:IXD590001 ILG590001:INH590001 IBK590001:IDL590001 HRO590001:HTP590001 HHS590001:HJT590001 GXW590001:GZX590001 GOA590001:GQB590001 GEE590001:GGF590001 FUI590001:FWJ590001 FKM590001:FMN590001 FAQ590001:FCR590001 EQU590001:ESV590001 EGY590001:EIZ590001 DXC590001:DZD590001 DNG590001:DPH590001 DDK590001:DFL590001 CTO590001:CVP590001 CJS590001:CLT590001 BZW590001:CBX590001 BQA590001:BSB590001 BGE590001:BIF590001 AWI590001:AYJ590001 AMM590001:AON590001 ACQ590001:AER590001 SU590001:UV590001 IY590001:KZ590001 C590001:BD590001 WVK524465:WXL524465 WLO524465:WNP524465 WBS524465:WDT524465 VRW524465:VTX524465 VIA524465:VKB524465 UYE524465:VAF524465 UOI524465:UQJ524465 UEM524465:UGN524465 TUQ524465:TWR524465 TKU524465:TMV524465 TAY524465:TCZ524465 SRC524465:STD524465 SHG524465:SJH524465 RXK524465:RZL524465 RNO524465:RPP524465 RDS524465:RFT524465 QTW524465:QVX524465 QKA524465:QMB524465 QAE524465:QCF524465 PQI524465:PSJ524465 PGM524465:PIN524465 OWQ524465:OYR524465 OMU524465:OOV524465 OCY524465:OEZ524465 NTC524465:NVD524465 NJG524465:NLH524465 MZK524465:NBL524465 MPO524465:MRP524465 MFS524465:MHT524465 LVW524465:LXX524465 LMA524465:LOB524465 LCE524465:LEF524465 KSI524465:KUJ524465 KIM524465:KKN524465 JYQ524465:KAR524465 JOU524465:JQV524465 JEY524465:JGZ524465 IVC524465:IXD524465 ILG524465:INH524465 IBK524465:IDL524465 HRO524465:HTP524465 HHS524465:HJT524465 GXW524465:GZX524465 GOA524465:GQB524465 GEE524465:GGF524465 FUI524465:FWJ524465 FKM524465:FMN524465 FAQ524465:FCR524465 EQU524465:ESV524465 EGY524465:EIZ524465 DXC524465:DZD524465 DNG524465:DPH524465 DDK524465:DFL524465 CTO524465:CVP524465 CJS524465:CLT524465 BZW524465:CBX524465 BQA524465:BSB524465 BGE524465:BIF524465 AWI524465:AYJ524465 AMM524465:AON524465 ACQ524465:AER524465 SU524465:UV524465 IY524465:KZ524465 C524465:BD524465 WVK458929:WXL458929 WLO458929:WNP458929 WBS458929:WDT458929 VRW458929:VTX458929 VIA458929:VKB458929 UYE458929:VAF458929 UOI458929:UQJ458929 UEM458929:UGN458929 TUQ458929:TWR458929 TKU458929:TMV458929 TAY458929:TCZ458929 SRC458929:STD458929 SHG458929:SJH458929 RXK458929:RZL458929 RNO458929:RPP458929 RDS458929:RFT458929 QTW458929:QVX458929 QKA458929:QMB458929 QAE458929:QCF458929 PQI458929:PSJ458929 PGM458929:PIN458929 OWQ458929:OYR458929 OMU458929:OOV458929 OCY458929:OEZ458929 NTC458929:NVD458929 NJG458929:NLH458929 MZK458929:NBL458929 MPO458929:MRP458929 MFS458929:MHT458929 LVW458929:LXX458929 LMA458929:LOB458929 LCE458929:LEF458929 KSI458929:KUJ458929 KIM458929:KKN458929 JYQ458929:KAR458929 JOU458929:JQV458929 JEY458929:JGZ458929 IVC458929:IXD458929 ILG458929:INH458929 IBK458929:IDL458929 HRO458929:HTP458929 HHS458929:HJT458929 GXW458929:GZX458929 GOA458929:GQB458929 GEE458929:GGF458929 FUI458929:FWJ458929 FKM458929:FMN458929 FAQ458929:FCR458929 EQU458929:ESV458929 EGY458929:EIZ458929 DXC458929:DZD458929 DNG458929:DPH458929 DDK458929:DFL458929 CTO458929:CVP458929 CJS458929:CLT458929 BZW458929:CBX458929 BQA458929:BSB458929 BGE458929:BIF458929 AWI458929:AYJ458929 AMM458929:AON458929 ACQ458929:AER458929 SU458929:UV458929 IY458929:KZ458929 C458929:BD458929 WVK393393:WXL393393 WLO393393:WNP393393 WBS393393:WDT393393 VRW393393:VTX393393 VIA393393:VKB393393 UYE393393:VAF393393 UOI393393:UQJ393393 UEM393393:UGN393393 TUQ393393:TWR393393 TKU393393:TMV393393 TAY393393:TCZ393393 SRC393393:STD393393 SHG393393:SJH393393 RXK393393:RZL393393 RNO393393:RPP393393 RDS393393:RFT393393 QTW393393:QVX393393 QKA393393:QMB393393 QAE393393:QCF393393 PQI393393:PSJ393393 PGM393393:PIN393393 OWQ393393:OYR393393 OMU393393:OOV393393 OCY393393:OEZ393393 NTC393393:NVD393393 NJG393393:NLH393393 MZK393393:NBL393393 MPO393393:MRP393393 MFS393393:MHT393393 LVW393393:LXX393393 LMA393393:LOB393393 LCE393393:LEF393393 KSI393393:KUJ393393 KIM393393:KKN393393 JYQ393393:KAR393393 JOU393393:JQV393393 JEY393393:JGZ393393 IVC393393:IXD393393 ILG393393:INH393393 IBK393393:IDL393393 HRO393393:HTP393393 HHS393393:HJT393393 GXW393393:GZX393393 GOA393393:GQB393393 GEE393393:GGF393393 FUI393393:FWJ393393 FKM393393:FMN393393 FAQ393393:FCR393393 EQU393393:ESV393393 EGY393393:EIZ393393 DXC393393:DZD393393 DNG393393:DPH393393 DDK393393:DFL393393 CTO393393:CVP393393 CJS393393:CLT393393 BZW393393:CBX393393 BQA393393:BSB393393 BGE393393:BIF393393 AWI393393:AYJ393393 AMM393393:AON393393 ACQ393393:AER393393 SU393393:UV393393 IY393393:KZ393393 C393393:BD393393 WVK327857:WXL327857 WLO327857:WNP327857 WBS327857:WDT327857 VRW327857:VTX327857 VIA327857:VKB327857 UYE327857:VAF327857 UOI327857:UQJ327857 UEM327857:UGN327857 TUQ327857:TWR327857 TKU327857:TMV327857 TAY327857:TCZ327857 SRC327857:STD327857 SHG327857:SJH327857 RXK327857:RZL327857 RNO327857:RPP327857 RDS327857:RFT327857 QTW327857:QVX327857 QKA327857:QMB327857 QAE327857:QCF327857 PQI327857:PSJ327857 PGM327857:PIN327857 OWQ327857:OYR327857 OMU327857:OOV327857 OCY327857:OEZ327857 NTC327857:NVD327857 NJG327857:NLH327857 MZK327857:NBL327857 MPO327857:MRP327857 MFS327857:MHT327857 LVW327857:LXX327857 LMA327857:LOB327857 LCE327857:LEF327857 KSI327857:KUJ327857 KIM327857:KKN327857 JYQ327857:KAR327857 JOU327857:JQV327857 JEY327857:JGZ327857 IVC327857:IXD327857 ILG327857:INH327857 IBK327857:IDL327857 HRO327857:HTP327857 HHS327857:HJT327857 GXW327857:GZX327857 GOA327857:GQB327857 GEE327857:GGF327857 FUI327857:FWJ327857 FKM327857:FMN327857 FAQ327857:FCR327857 EQU327857:ESV327857 EGY327857:EIZ327857 DXC327857:DZD327857 DNG327857:DPH327857 DDK327857:DFL327857 CTO327857:CVP327857 CJS327857:CLT327857 BZW327857:CBX327857 BQA327857:BSB327857 BGE327857:BIF327857 AWI327857:AYJ327857 AMM327857:AON327857 ACQ327857:AER327857 SU327857:UV327857 IY327857:KZ327857 C327857:BD327857 WVK262321:WXL262321 WLO262321:WNP262321 WBS262321:WDT262321 VRW262321:VTX262321 VIA262321:VKB262321 UYE262321:VAF262321 UOI262321:UQJ262321 UEM262321:UGN262321 TUQ262321:TWR262321 TKU262321:TMV262321 TAY262321:TCZ262321 SRC262321:STD262321 SHG262321:SJH262321 RXK262321:RZL262321 RNO262321:RPP262321 RDS262321:RFT262321 QTW262321:QVX262321 QKA262321:QMB262321 QAE262321:QCF262321 PQI262321:PSJ262321 PGM262321:PIN262321 OWQ262321:OYR262321 OMU262321:OOV262321 OCY262321:OEZ262321 NTC262321:NVD262321 NJG262321:NLH262321 MZK262321:NBL262321 MPO262321:MRP262321 MFS262321:MHT262321 LVW262321:LXX262321 LMA262321:LOB262321 LCE262321:LEF262321 KSI262321:KUJ262321 KIM262321:KKN262321 JYQ262321:KAR262321 JOU262321:JQV262321 JEY262321:JGZ262321 IVC262321:IXD262321 ILG262321:INH262321 IBK262321:IDL262321 HRO262321:HTP262321 HHS262321:HJT262321 GXW262321:GZX262321 GOA262321:GQB262321 GEE262321:GGF262321 FUI262321:FWJ262321 FKM262321:FMN262321 FAQ262321:FCR262321 EQU262321:ESV262321 EGY262321:EIZ262321 DXC262321:DZD262321 DNG262321:DPH262321 DDK262321:DFL262321 CTO262321:CVP262321 CJS262321:CLT262321 BZW262321:CBX262321 BQA262321:BSB262321 BGE262321:BIF262321 AWI262321:AYJ262321 AMM262321:AON262321 ACQ262321:AER262321 SU262321:UV262321 IY262321:KZ262321 C262321:BD262321 WVK196785:WXL196785 WLO196785:WNP196785 WBS196785:WDT196785 VRW196785:VTX196785 VIA196785:VKB196785 UYE196785:VAF196785 UOI196785:UQJ196785 UEM196785:UGN196785 TUQ196785:TWR196785 TKU196785:TMV196785 TAY196785:TCZ196785 SRC196785:STD196785 SHG196785:SJH196785 RXK196785:RZL196785 RNO196785:RPP196785 RDS196785:RFT196785 QTW196785:QVX196785 QKA196785:QMB196785 QAE196785:QCF196785 PQI196785:PSJ196785 PGM196785:PIN196785 OWQ196785:OYR196785 OMU196785:OOV196785 OCY196785:OEZ196785 NTC196785:NVD196785 NJG196785:NLH196785 MZK196785:NBL196785 MPO196785:MRP196785 MFS196785:MHT196785 LVW196785:LXX196785 LMA196785:LOB196785 LCE196785:LEF196785 KSI196785:KUJ196785 KIM196785:KKN196785 JYQ196785:KAR196785 JOU196785:JQV196785 JEY196785:JGZ196785 IVC196785:IXD196785 ILG196785:INH196785 IBK196785:IDL196785 HRO196785:HTP196785 HHS196785:HJT196785 GXW196785:GZX196785 GOA196785:GQB196785 GEE196785:GGF196785 FUI196785:FWJ196785 FKM196785:FMN196785 FAQ196785:FCR196785 EQU196785:ESV196785 EGY196785:EIZ196785 DXC196785:DZD196785 DNG196785:DPH196785 DDK196785:DFL196785 CTO196785:CVP196785 CJS196785:CLT196785 BZW196785:CBX196785 BQA196785:BSB196785 BGE196785:BIF196785 AWI196785:AYJ196785 AMM196785:AON196785 ACQ196785:AER196785 SU196785:UV196785 IY196785:KZ196785 C196785:BD196785 WVK131249:WXL131249 WLO131249:WNP131249 WBS131249:WDT131249 VRW131249:VTX131249 VIA131249:VKB131249 UYE131249:VAF131249 UOI131249:UQJ131249 UEM131249:UGN131249 TUQ131249:TWR131249 TKU131249:TMV131249 TAY131249:TCZ131249 SRC131249:STD131249 SHG131249:SJH131249 RXK131249:RZL131249 RNO131249:RPP131249 RDS131249:RFT131249 QTW131249:QVX131249 QKA131249:QMB131249 QAE131249:QCF131249 PQI131249:PSJ131249 PGM131249:PIN131249 OWQ131249:OYR131249 OMU131249:OOV131249 OCY131249:OEZ131249 NTC131249:NVD131249 NJG131249:NLH131249 MZK131249:NBL131249 MPO131249:MRP131249 MFS131249:MHT131249 LVW131249:LXX131249 LMA131249:LOB131249 LCE131249:LEF131249 KSI131249:KUJ131249 KIM131249:KKN131249 JYQ131249:KAR131249 JOU131249:JQV131249 JEY131249:JGZ131249 IVC131249:IXD131249 ILG131249:INH131249 IBK131249:IDL131249 HRO131249:HTP131249 HHS131249:HJT131249 GXW131249:GZX131249 GOA131249:GQB131249 GEE131249:GGF131249 FUI131249:FWJ131249 FKM131249:FMN131249 FAQ131249:FCR131249 EQU131249:ESV131249 EGY131249:EIZ131249 DXC131249:DZD131249 DNG131249:DPH131249 DDK131249:DFL131249 CTO131249:CVP131249 CJS131249:CLT131249 BZW131249:CBX131249 BQA131249:BSB131249 BGE131249:BIF131249 AWI131249:AYJ131249 AMM131249:AON131249 ACQ131249:AER131249 SU131249:UV131249 IY131249:KZ131249 C131249:BD131249 WVK65713:WXL65713 WLO65713:WNP65713 WBS65713:WDT65713 VRW65713:VTX65713 VIA65713:VKB65713 UYE65713:VAF65713 UOI65713:UQJ65713 UEM65713:UGN65713 TUQ65713:TWR65713 TKU65713:TMV65713 TAY65713:TCZ65713 SRC65713:STD65713 SHG65713:SJH65713 RXK65713:RZL65713 RNO65713:RPP65713 RDS65713:RFT65713 QTW65713:QVX65713 QKA65713:QMB65713 QAE65713:QCF65713 PQI65713:PSJ65713 PGM65713:PIN65713 OWQ65713:OYR65713 OMU65713:OOV65713 OCY65713:OEZ65713 NTC65713:NVD65713 NJG65713:NLH65713 MZK65713:NBL65713 MPO65713:MRP65713 MFS65713:MHT65713 LVW65713:LXX65713 LMA65713:LOB65713 LCE65713:LEF65713 KSI65713:KUJ65713 KIM65713:KKN65713 JYQ65713:KAR65713 JOU65713:JQV65713 JEY65713:JGZ65713 IVC65713:IXD65713 ILG65713:INH65713 IBK65713:IDL65713 HRO65713:HTP65713 HHS65713:HJT65713 GXW65713:GZX65713 GOA65713:GQB65713 GEE65713:GGF65713 FUI65713:FWJ65713 FKM65713:FMN65713 FAQ65713:FCR65713 EQU65713:ESV65713 EGY65713:EIZ65713 DXC65713:DZD65713 DNG65713:DPH65713 DDK65713:DFL65713 CTO65713:CVP65713 CJS65713:CLT65713 BZW65713:CBX65713 BQA65713:BSB65713 BGE65713:BIF65713 AWI65713:AYJ65713 AMM65713:AON65713 ACQ65713:AER65713 SU65713:UV65713 IY65713:KZ65713 C65713:BD65713 WVK148:WXL148 WLO148:WNP148 WBS148:WDT148 VRW148:VTX148 VIA148:VKB148 UYE148:VAF148 UOI148:UQJ148 UEM148:UGN148 TUQ148:TWR148 TKU148:TMV148 TAY148:TCZ148 SRC148:STD148 SHG148:SJH148 RXK148:RZL148 RNO148:RPP148 RDS148:RFT148 QTW148:QVX148 QKA148:QMB148 QAE148:QCF148 PQI148:PSJ148 PGM148:PIN148 OWQ148:OYR148 OMU148:OOV148 OCY148:OEZ148 NTC148:NVD148 NJG148:NLH148 MZK148:NBL148 MPO148:MRP148 MFS148:MHT148 LVW148:LXX148 LMA148:LOB148 LCE148:LEF148 KSI148:KUJ148 KIM148:KKN148 JYQ148:KAR148 JOU148:JQV148 JEY148:JGZ148 IVC148:IXD148 ILG148:INH148 IBK148:IDL148 HRO148:HTP148 HHS148:HJT148 GXW148:GZX148 GOA148:GQB148 GEE148:GGF148 FUI148:FWJ148 FKM148:FMN148 FAQ148:FCR148 EQU148:ESV148 EGY148:EIZ148 DXC148:DZD148 DNG148:DPH148 DDK148:DFL148 CTO148:CVP148 CJS148:CLT148 BZW148:CBX148 BQA148:BSB148 BGE148:BIF148 AWI148:AYJ148 AMM148:AON148 ACQ148:AER148 SU148:UV148 IY148:KZ148 C148:BD148 WVK983216 WLO983216 WBS983216 VRW983216 VIA983216 UYE983216 UOI983216 UEM983216 TUQ983216 TKU983216 TAY983216 SRC983216 SHG983216 RXK983216 RNO983216 RDS983216 QTW983216 QKA983216 QAE983216 PQI983216 PGM983216 OWQ983216 OMU983216 OCY983216 NTC983216 NJG983216 MZK983216 MPO983216 MFS983216 LVW983216 LMA983216 LCE983216 KSI983216 KIM983216 JYQ983216 JOU983216 JEY983216 IVC983216 ILG983216 IBK983216 HRO983216 HHS983216 GXW983216 GOA983216 GEE983216 FUI983216 FKM983216 FAQ983216 EQU983216 EGY983216 DXC983216 DNG983216 DDK983216 CTO983216 CJS983216 BZW983216 BQA983216 BGE983216 AWI983216 AMM983216 ACQ983216 SU983216 IY983216 C983216 WVK917680 WLO917680 WBS917680 VRW917680 VIA917680 UYE917680 UOI917680 UEM917680 TUQ917680 TKU917680 TAY917680 SRC917680 SHG917680 RXK917680 RNO917680 RDS917680 QTW917680 QKA917680 QAE917680 PQI917680 PGM917680 OWQ917680 OMU917680 OCY917680 NTC917680 NJG917680 MZK917680 MPO917680 MFS917680 LVW917680 LMA917680 LCE917680 KSI917680 KIM917680 JYQ917680 JOU917680 JEY917680 IVC917680 ILG917680 IBK917680 HRO917680 HHS917680 GXW917680 GOA917680 GEE917680 FUI917680 FKM917680 FAQ917680 EQU917680 EGY917680 DXC917680 DNG917680 DDK917680 CTO917680 CJS917680 BZW917680 BQA917680 BGE917680 AWI917680 AMM917680 ACQ917680 SU917680 IY917680 C917680 WVK852144 WLO852144 WBS852144 VRW852144 VIA852144 UYE852144 UOI852144 UEM852144 TUQ852144 TKU852144 TAY852144 SRC852144 SHG852144 RXK852144 RNO852144 RDS852144 QTW852144 QKA852144 QAE852144 PQI852144 PGM852144 OWQ852144 OMU852144 OCY852144 NTC852144 NJG852144 MZK852144 MPO852144 MFS852144 LVW852144 LMA852144 LCE852144 KSI852144 KIM852144 JYQ852144 JOU852144 JEY852144 IVC852144 ILG852144 IBK852144 HRO852144 HHS852144 GXW852144 GOA852144 GEE852144 FUI852144 FKM852144 FAQ852144 EQU852144 EGY852144 DXC852144 DNG852144 DDK852144 CTO852144 CJS852144 BZW852144 BQA852144 BGE852144 AWI852144 AMM852144 ACQ852144 SU852144 IY852144 C852144 WVK786608 WLO786608 WBS786608 VRW786608 VIA786608 UYE786608 UOI786608 UEM786608 TUQ786608 TKU786608 TAY786608 SRC786608 SHG786608 RXK786608 RNO786608 RDS786608 QTW786608 QKA786608 QAE786608 PQI786608 PGM786608 OWQ786608 OMU786608 OCY786608 NTC786608 NJG786608 MZK786608 MPO786608 MFS786608 LVW786608 LMA786608 LCE786608 KSI786608 KIM786608 JYQ786608 JOU786608 JEY786608 IVC786608 ILG786608 IBK786608 HRO786608 HHS786608 GXW786608 GOA786608 GEE786608 FUI786608 FKM786608 FAQ786608 EQU786608 EGY786608 DXC786608 DNG786608 DDK786608 CTO786608 CJS786608 BZW786608 BQA786608 BGE786608 AWI786608 AMM786608 ACQ786608 SU786608 IY786608 C786608 WVK721072 WLO721072 WBS721072 VRW721072 VIA721072 UYE721072 UOI721072 UEM721072 TUQ721072 TKU721072 TAY721072 SRC721072 SHG721072 RXK721072 RNO721072 RDS721072 QTW721072 QKA721072 QAE721072 PQI721072 PGM721072 OWQ721072 OMU721072 OCY721072 NTC721072 NJG721072 MZK721072 MPO721072 MFS721072 LVW721072 LMA721072 LCE721072 KSI721072 KIM721072 JYQ721072 JOU721072 JEY721072 IVC721072 ILG721072 IBK721072 HRO721072 HHS721072 GXW721072 GOA721072 GEE721072 FUI721072 FKM721072 FAQ721072 EQU721072 EGY721072 DXC721072 DNG721072 DDK721072 CTO721072 CJS721072 BZW721072 BQA721072 BGE721072 AWI721072 AMM721072 ACQ721072 SU721072 IY721072 C721072 WVK655536 WLO655536 WBS655536 VRW655536 VIA655536 UYE655536 UOI655536 UEM655536 TUQ655536 TKU655536 TAY655536 SRC655536 SHG655536 RXK655536 RNO655536 RDS655536 QTW655536 QKA655536 QAE655536 PQI655536 PGM655536 OWQ655536 OMU655536 OCY655536 NTC655536 NJG655536 MZK655536 MPO655536 MFS655536 LVW655536 LMA655536 LCE655536 KSI655536 KIM655536 JYQ655536 JOU655536 JEY655536 IVC655536 ILG655536 IBK655536 HRO655536 HHS655536 GXW655536 GOA655536 GEE655536 FUI655536 FKM655536 FAQ655536 EQU655536 EGY655536 DXC655536 DNG655536 DDK655536 CTO655536 CJS655536 BZW655536 BQA655536 BGE655536 AWI655536 AMM655536 ACQ655536 SU655536 IY655536 C655536 WVK590000 WLO590000 WBS590000 VRW590000 VIA590000 UYE590000 UOI590000 UEM590000 TUQ590000 TKU590000 TAY590000 SRC590000 SHG590000 RXK590000 RNO590000 RDS590000 QTW590000 QKA590000 QAE590000 PQI590000 PGM590000 OWQ590000 OMU590000 OCY590000 NTC590000 NJG590000 MZK590000 MPO590000 MFS590000 LVW590000 LMA590000 LCE590000 KSI590000 KIM590000 JYQ590000 JOU590000 JEY590000 IVC590000 ILG590000 IBK590000 HRO590000 HHS590000 GXW590000 GOA590000 GEE590000 FUI590000 FKM590000 FAQ590000 EQU590000 EGY590000 DXC590000 DNG590000 DDK590000 CTO590000 CJS590000 BZW590000 BQA590000 BGE590000 AWI590000 AMM590000 ACQ590000 SU590000 IY590000 C590000 WVK524464 WLO524464 WBS524464 VRW524464 VIA524464 UYE524464 UOI524464 UEM524464 TUQ524464 TKU524464 TAY524464 SRC524464 SHG524464 RXK524464 RNO524464 RDS524464 QTW524464 QKA524464 QAE524464 PQI524464 PGM524464 OWQ524464 OMU524464 OCY524464 NTC524464 NJG524464 MZK524464 MPO524464 MFS524464 LVW524464 LMA524464 LCE524464 KSI524464 KIM524464 JYQ524464 JOU524464 JEY524464 IVC524464 ILG524464 IBK524464 HRO524464 HHS524464 GXW524464 GOA524464 GEE524464 FUI524464 FKM524464 FAQ524464 EQU524464 EGY524464 DXC524464 DNG524464 DDK524464 CTO524464 CJS524464 BZW524464 BQA524464 BGE524464 AWI524464 AMM524464 ACQ524464 SU524464 IY524464 C524464 WVK458928 WLO458928 WBS458928 VRW458928 VIA458928 UYE458928 UOI458928 UEM458928 TUQ458928 TKU458928 TAY458928 SRC458928 SHG458928 RXK458928 RNO458928 RDS458928 QTW458928 QKA458928 QAE458928 PQI458928 PGM458928 OWQ458928 OMU458928 OCY458928 NTC458928 NJG458928 MZK458928 MPO458928 MFS458928 LVW458928 LMA458928 LCE458928 KSI458928 KIM458928 JYQ458928 JOU458928 JEY458928 IVC458928 ILG458928 IBK458928 HRO458928 HHS458928 GXW458928 GOA458928 GEE458928 FUI458928 FKM458928 FAQ458928 EQU458928 EGY458928 DXC458928 DNG458928 DDK458928 CTO458928 CJS458928 BZW458928 BQA458928 BGE458928 AWI458928 AMM458928 ACQ458928 SU458928 IY458928 C458928 WVK393392 WLO393392 WBS393392 VRW393392 VIA393392 UYE393392 UOI393392 UEM393392 TUQ393392 TKU393392 TAY393392 SRC393392 SHG393392 RXK393392 RNO393392 RDS393392 QTW393392 QKA393392 QAE393392 PQI393392 PGM393392 OWQ393392 OMU393392 OCY393392 NTC393392 NJG393392 MZK393392 MPO393392 MFS393392 LVW393392 LMA393392 LCE393392 KSI393392 KIM393392 JYQ393392 JOU393392 JEY393392 IVC393392 ILG393392 IBK393392 HRO393392 HHS393392 GXW393392 GOA393392 GEE393392 FUI393392 FKM393392 FAQ393392 EQU393392 EGY393392 DXC393392 DNG393392 DDK393392 CTO393392 CJS393392 BZW393392 BQA393392 BGE393392 AWI393392 AMM393392 ACQ393392 SU393392 IY393392 C393392 WVK327856 WLO327856 WBS327856 VRW327856 VIA327856 UYE327856 UOI327856 UEM327856 TUQ327856 TKU327856 TAY327856 SRC327856 SHG327856 RXK327856 RNO327856 RDS327856 QTW327856 QKA327856 QAE327856 PQI327856 PGM327856 OWQ327856 OMU327856 OCY327856 NTC327856 NJG327856 MZK327856 MPO327856 MFS327856 LVW327856 LMA327856 LCE327856 KSI327856 KIM327856 JYQ327856 JOU327856 JEY327856 IVC327856 ILG327856 IBK327856 HRO327856 HHS327856 GXW327856 GOA327856 GEE327856 FUI327856 FKM327856 FAQ327856 EQU327856 EGY327856 DXC327856 DNG327856 DDK327856 CTO327856 CJS327856 BZW327856 BQA327856 BGE327856 AWI327856 AMM327856 ACQ327856 SU327856 IY327856 C327856 WVK262320 WLO262320 WBS262320 VRW262320 VIA262320 UYE262320 UOI262320 UEM262320 TUQ262320 TKU262320 TAY262320 SRC262320 SHG262320 RXK262320 RNO262320 RDS262320 QTW262320 QKA262320 QAE262320 PQI262320 PGM262320 OWQ262320 OMU262320 OCY262320 NTC262320 NJG262320 MZK262320 MPO262320 MFS262320 LVW262320 LMA262320 LCE262320 KSI262320 KIM262320 JYQ262320 JOU262320 JEY262320 IVC262320 ILG262320 IBK262320 HRO262320 HHS262320 GXW262320 GOA262320 GEE262320 FUI262320 FKM262320 FAQ262320 EQU262320 EGY262320 DXC262320 DNG262320 DDK262320 CTO262320 CJS262320 BZW262320 BQA262320 BGE262320 AWI262320 AMM262320 ACQ262320 SU262320 IY262320 C262320 WVK196784 WLO196784 WBS196784 VRW196784 VIA196784 UYE196784 UOI196784 UEM196784 TUQ196784 TKU196784 TAY196784 SRC196784 SHG196784 RXK196784 RNO196784 RDS196784 QTW196784 QKA196784 QAE196784 PQI196784 PGM196784 OWQ196784 OMU196784 OCY196784 NTC196784 NJG196784 MZK196784 MPO196784 MFS196784 LVW196784 LMA196784 LCE196784 KSI196784 KIM196784 JYQ196784 JOU196784 JEY196784 IVC196784 ILG196784 IBK196784 HRO196784 HHS196784 GXW196784 GOA196784 GEE196784 FUI196784 FKM196784 FAQ196784 EQU196784 EGY196784 DXC196784 DNG196784 DDK196784 CTO196784 CJS196784 BZW196784 BQA196784 BGE196784 AWI196784 AMM196784 ACQ196784 SU196784 IY196784 C196784 WVK131248 WLO131248 WBS131248 VRW131248 VIA131248 UYE131248 UOI131248 UEM131248 TUQ131248 TKU131248 TAY131248 SRC131248 SHG131248 RXK131248 RNO131248 RDS131248 QTW131248 QKA131248 QAE131248 PQI131248 PGM131248 OWQ131248 OMU131248 OCY131248 NTC131248 NJG131248 MZK131248 MPO131248 MFS131248 LVW131248 LMA131248 LCE131248 KSI131248 KIM131248 JYQ131248 JOU131248 JEY131248 IVC131248 ILG131248 IBK131248 HRO131248 HHS131248 GXW131248 GOA131248 GEE131248 FUI131248 FKM131248 FAQ131248 EQU131248 EGY131248 DXC131248 DNG131248 DDK131248 CTO131248 CJS131248 BZW131248 BQA131248 BGE131248 AWI131248 AMM131248 ACQ131248 SU131248 IY131248 C131248 WVK65712 WLO65712 WBS65712 VRW65712 VIA65712 UYE65712 UOI65712 UEM65712 TUQ65712 TKU65712 TAY65712 SRC65712 SHG65712 RXK65712 RNO65712 RDS65712 QTW65712 QKA65712 QAE65712 PQI65712 PGM65712 OWQ65712 OMU65712 OCY65712 NTC65712 NJG65712 MZK65712 MPO65712 MFS65712 LVW65712 LMA65712 LCE65712 KSI65712 KIM65712 JYQ65712 JOU65712 JEY65712 IVC65712 ILG65712 IBK65712 HRO65712 HHS65712 GXW65712 GOA65712 GEE65712 FUI65712 FKM65712 FAQ65712 EQU65712 EGY65712 DXC65712 DNG65712 DDK65712 CTO65712 CJS65712 BZW65712 BQA65712 BGE65712 AWI65712 AMM65712 ACQ65712 SU65712 IY65712 C65712 WVK147 WLO147 WBS147 VRW147 VIA147 UYE147 UOI147 UEM147 TUQ147 TKU147 TAY147 SRC147 SHG147 RXK147 RNO147 RDS147 QTW147 QKA147 QAE147 PQI147 PGM147 OWQ147 OMU147 OCY147 NTC147 NJG147 MZK147 MPO147 MFS147 LVW147 LMA147 LCE147 KSI147 KIM147 JYQ147 JOU147 JEY147 IVC147 ILG147 IBK147 HRO147 HHS147 GXW147 GOA147 GEE147 FUI147 FKM147 FAQ147 EQU147 EGY147 DXC147 DNG147 DDK147 CTO147 CJS147 BZW147 BQA147 BGE147 AWI147 AMM147 ACQ147 SU147 IY147 C147 WXG983216:WXL983216 WNK983216:WNP983216 WDO983216:WDT983216 VTS983216:VTX983216 VJW983216:VKB983216 VAA983216:VAF983216 UQE983216:UQJ983216 UGI983216:UGN983216 TWM983216:TWR983216 TMQ983216:TMV983216 TCU983216:TCZ983216 SSY983216:STD983216 SJC983216:SJH983216 RZG983216:RZL983216 RPK983216:RPP983216 RFO983216:RFT983216 QVS983216:QVX983216 QLW983216:QMB983216 QCA983216:QCF983216 PSE983216:PSJ983216 PII983216:PIN983216 OYM983216:OYR983216 OOQ983216:OOV983216 OEU983216:OEZ983216 NUY983216:NVD983216 NLC983216:NLH983216 NBG983216:NBL983216 MRK983216:MRP983216 MHO983216:MHT983216 LXS983216:LXX983216 LNW983216:LOB983216 LEA983216:LEF983216 KUE983216:KUJ983216 KKI983216:KKN983216 KAM983216:KAR983216 JQQ983216:JQV983216 JGU983216:JGZ983216 IWY983216:IXD983216 INC983216:INH983216 IDG983216:IDL983216 HTK983216:HTP983216 HJO983216:HJT983216 GZS983216:GZX983216 GPW983216:GQB983216 GGA983216:GGF983216 FWE983216:FWJ983216 FMI983216:FMN983216 FCM983216:FCR983216 ESQ983216:ESV983216 EIU983216:EIZ983216 DYY983216:DZD983216 DPC983216:DPH983216 DFG983216:DFL983216 CVK983216:CVP983216 CLO983216:CLT983216 CBS983216:CBX983216 BRW983216:BSB983216 BIA983216:BIF983216 AYE983216:AYJ983216 AOI983216:AON983216 AEM983216:AER983216 UQ983216:UV983216 KU983216:KZ983216 AY983216:BD983216 WXG917680:WXL917680 WNK917680:WNP917680 WDO917680:WDT917680 VTS917680:VTX917680 VJW917680:VKB917680 VAA917680:VAF917680 UQE917680:UQJ917680 UGI917680:UGN917680 TWM917680:TWR917680 TMQ917680:TMV917680 TCU917680:TCZ917680 SSY917680:STD917680 SJC917680:SJH917680 RZG917680:RZL917680 RPK917680:RPP917680 RFO917680:RFT917680 QVS917680:QVX917680 QLW917680:QMB917680 QCA917680:QCF917680 PSE917680:PSJ917680 PII917680:PIN917680 OYM917680:OYR917680 OOQ917680:OOV917680 OEU917680:OEZ917680 NUY917680:NVD917680 NLC917680:NLH917680 NBG917680:NBL917680 MRK917680:MRP917680 MHO917680:MHT917680 LXS917680:LXX917680 LNW917680:LOB917680 LEA917680:LEF917680 KUE917680:KUJ917680 KKI917680:KKN917680 KAM917680:KAR917680 JQQ917680:JQV917680 JGU917680:JGZ917680 IWY917680:IXD917680 INC917680:INH917680 IDG917680:IDL917680 HTK917680:HTP917680 HJO917680:HJT917680 GZS917680:GZX917680 GPW917680:GQB917680 GGA917680:GGF917680 FWE917680:FWJ917680 FMI917680:FMN917680 FCM917680:FCR917680 ESQ917680:ESV917680 EIU917680:EIZ917680 DYY917680:DZD917680 DPC917680:DPH917680 DFG917680:DFL917680 CVK917680:CVP917680 CLO917680:CLT917680 CBS917680:CBX917680 BRW917680:BSB917680 BIA917680:BIF917680 AYE917680:AYJ917680 AOI917680:AON917680 AEM917680:AER917680 UQ917680:UV917680 KU917680:KZ917680 AY917680:BD917680 WXG852144:WXL852144 WNK852144:WNP852144 WDO852144:WDT852144 VTS852144:VTX852144 VJW852144:VKB852144 VAA852144:VAF852144 UQE852144:UQJ852144 UGI852144:UGN852144 TWM852144:TWR852144 TMQ852144:TMV852144 TCU852144:TCZ852144 SSY852144:STD852144 SJC852144:SJH852144 RZG852144:RZL852144 RPK852144:RPP852144 RFO852144:RFT852144 QVS852144:QVX852144 QLW852144:QMB852144 QCA852144:QCF852144 PSE852144:PSJ852144 PII852144:PIN852144 OYM852144:OYR852144 OOQ852144:OOV852144 OEU852144:OEZ852144 NUY852144:NVD852144 NLC852144:NLH852144 NBG852144:NBL852144 MRK852144:MRP852144 MHO852144:MHT852144 LXS852144:LXX852144 LNW852144:LOB852144 LEA852144:LEF852144 KUE852144:KUJ852144 KKI852144:KKN852144 KAM852144:KAR852144 JQQ852144:JQV852144 JGU852144:JGZ852144 IWY852144:IXD852144 INC852144:INH852144 IDG852144:IDL852144 HTK852144:HTP852144 HJO852144:HJT852144 GZS852144:GZX852144 GPW852144:GQB852144 GGA852144:GGF852144 FWE852144:FWJ852144 FMI852144:FMN852144 FCM852144:FCR852144 ESQ852144:ESV852144 EIU852144:EIZ852144 DYY852144:DZD852144 DPC852144:DPH852144 DFG852144:DFL852144 CVK852144:CVP852144 CLO852144:CLT852144 CBS852144:CBX852144 BRW852144:BSB852144 BIA852144:BIF852144 AYE852144:AYJ852144 AOI852144:AON852144 AEM852144:AER852144 UQ852144:UV852144 KU852144:KZ852144 AY852144:BD852144 WXG786608:WXL786608 WNK786608:WNP786608 WDO786608:WDT786608 VTS786608:VTX786608 VJW786608:VKB786608 VAA786608:VAF786608 UQE786608:UQJ786608 UGI786608:UGN786608 TWM786608:TWR786608 TMQ786608:TMV786608 TCU786608:TCZ786608 SSY786608:STD786608 SJC786608:SJH786608 RZG786608:RZL786608 RPK786608:RPP786608 RFO786608:RFT786608 QVS786608:QVX786608 QLW786608:QMB786608 QCA786608:QCF786608 PSE786608:PSJ786608 PII786608:PIN786608 OYM786608:OYR786608 OOQ786608:OOV786608 OEU786608:OEZ786608 NUY786608:NVD786608 NLC786608:NLH786608 NBG786608:NBL786608 MRK786608:MRP786608 MHO786608:MHT786608 LXS786608:LXX786608 LNW786608:LOB786608 LEA786608:LEF786608 KUE786608:KUJ786608 KKI786608:KKN786608 KAM786608:KAR786608 JQQ786608:JQV786608 JGU786608:JGZ786608 IWY786608:IXD786608 INC786608:INH786608 IDG786608:IDL786608 HTK786608:HTP786608 HJO786608:HJT786608 GZS786608:GZX786608 GPW786608:GQB786608 GGA786608:GGF786608 FWE786608:FWJ786608 FMI786608:FMN786608 FCM786608:FCR786608 ESQ786608:ESV786608 EIU786608:EIZ786608 DYY786608:DZD786608 DPC786608:DPH786608 DFG786608:DFL786608 CVK786608:CVP786608 CLO786608:CLT786608 CBS786608:CBX786608 BRW786608:BSB786608 BIA786608:BIF786608 AYE786608:AYJ786608 AOI786608:AON786608 AEM786608:AER786608 UQ786608:UV786608 KU786608:KZ786608 AY786608:BD786608 WXG721072:WXL721072 WNK721072:WNP721072 WDO721072:WDT721072 VTS721072:VTX721072 VJW721072:VKB721072 VAA721072:VAF721072 UQE721072:UQJ721072 UGI721072:UGN721072 TWM721072:TWR721072 TMQ721072:TMV721072 TCU721072:TCZ721072 SSY721072:STD721072 SJC721072:SJH721072 RZG721072:RZL721072 RPK721072:RPP721072 RFO721072:RFT721072 QVS721072:QVX721072 QLW721072:QMB721072 QCA721072:QCF721072 PSE721072:PSJ721072 PII721072:PIN721072 OYM721072:OYR721072 OOQ721072:OOV721072 OEU721072:OEZ721072 NUY721072:NVD721072 NLC721072:NLH721072 NBG721072:NBL721072 MRK721072:MRP721072 MHO721072:MHT721072 LXS721072:LXX721072 LNW721072:LOB721072 LEA721072:LEF721072 KUE721072:KUJ721072 KKI721072:KKN721072 KAM721072:KAR721072 JQQ721072:JQV721072 JGU721072:JGZ721072 IWY721072:IXD721072 INC721072:INH721072 IDG721072:IDL721072 HTK721072:HTP721072 HJO721072:HJT721072 GZS721072:GZX721072 GPW721072:GQB721072 GGA721072:GGF721072 FWE721072:FWJ721072 FMI721072:FMN721072 FCM721072:FCR721072 ESQ721072:ESV721072 EIU721072:EIZ721072 DYY721072:DZD721072 DPC721072:DPH721072 DFG721072:DFL721072 CVK721072:CVP721072 CLO721072:CLT721072 CBS721072:CBX721072 BRW721072:BSB721072 BIA721072:BIF721072 AYE721072:AYJ721072 AOI721072:AON721072 AEM721072:AER721072 UQ721072:UV721072 KU721072:KZ721072 AY721072:BD721072 WXG655536:WXL655536 WNK655536:WNP655536 WDO655536:WDT655536 VTS655536:VTX655536 VJW655536:VKB655536 VAA655536:VAF655536 UQE655536:UQJ655536 UGI655536:UGN655536 TWM655536:TWR655536 TMQ655536:TMV655536 TCU655536:TCZ655536 SSY655536:STD655536 SJC655536:SJH655536 RZG655536:RZL655536 RPK655536:RPP655536 RFO655536:RFT655536 QVS655536:QVX655536 QLW655536:QMB655536 QCA655536:QCF655536 PSE655536:PSJ655536 PII655536:PIN655536 OYM655536:OYR655536 OOQ655536:OOV655536 OEU655536:OEZ655536 NUY655536:NVD655536 NLC655536:NLH655536 NBG655536:NBL655536 MRK655536:MRP655536 MHO655536:MHT655536 LXS655536:LXX655536 LNW655536:LOB655536 LEA655536:LEF655536 KUE655536:KUJ655536 KKI655536:KKN655536 KAM655536:KAR655536 JQQ655536:JQV655536 JGU655536:JGZ655536 IWY655536:IXD655536 INC655536:INH655536 IDG655536:IDL655536 HTK655536:HTP655536 HJO655536:HJT655536 GZS655536:GZX655536 GPW655536:GQB655536 GGA655536:GGF655536 FWE655536:FWJ655536 FMI655536:FMN655536 FCM655536:FCR655536 ESQ655536:ESV655536 EIU655536:EIZ655536 DYY655536:DZD655536 DPC655536:DPH655536 DFG655536:DFL655536 CVK655536:CVP655536 CLO655536:CLT655536 CBS655536:CBX655536 BRW655536:BSB655536 BIA655536:BIF655536 AYE655536:AYJ655536 AOI655536:AON655536 AEM655536:AER655536 UQ655536:UV655536 KU655536:KZ655536 AY655536:BD655536 WXG590000:WXL590000 WNK590000:WNP590000 WDO590000:WDT590000 VTS590000:VTX590000 VJW590000:VKB590000 VAA590000:VAF590000 UQE590000:UQJ590000 UGI590000:UGN590000 TWM590000:TWR590000 TMQ590000:TMV590000 TCU590000:TCZ590000 SSY590000:STD590000 SJC590000:SJH590000 RZG590000:RZL590000 RPK590000:RPP590000 RFO590000:RFT590000 QVS590000:QVX590000 QLW590000:QMB590000 QCA590000:QCF590000 PSE590000:PSJ590000 PII590000:PIN590000 OYM590000:OYR590000 OOQ590000:OOV590000 OEU590000:OEZ590000 NUY590000:NVD590000 NLC590000:NLH590000 NBG590000:NBL590000 MRK590000:MRP590000 MHO590000:MHT590000 LXS590000:LXX590000 LNW590000:LOB590000 LEA590000:LEF590000 KUE590000:KUJ590000 KKI590000:KKN590000 KAM590000:KAR590000 JQQ590000:JQV590000 JGU590000:JGZ590000 IWY590000:IXD590000 INC590000:INH590000 IDG590000:IDL590000 HTK590000:HTP590000 HJO590000:HJT590000 GZS590000:GZX590000 GPW590000:GQB590000 GGA590000:GGF590000 FWE590000:FWJ590000 FMI590000:FMN590000 FCM590000:FCR590000 ESQ590000:ESV590000 EIU590000:EIZ590000 DYY590000:DZD590000 DPC590000:DPH590000 DFG590000:DFL590000 CVK590000:CVP590000 CLO590000:CLT590000 CBS590000:CBX590000 BRW590000:BSB590000 BIA590000:BIF590000 AYE590000:AYJ590000 AOI590000:AON590000 AEM590000:AER590000 UQ590000:UV590000 KU590000:KZ590000 AY590000:BD590000 WXG524464:WXL524464 WNK524464:WNP524464 WDO524464:WDT524464 VTS524464:VTX524464 VJW524464:VKB524464 VAA524464:VAF524464 UQE524464:UQJ524464 UGI524464:UGN524464 TWM524464:TWR524464 TMQ524464:TMV524464 TCU524464:TCZ524464 SSY524464:STD524464 SJC524464:SJH524464 RZG524464:RZL524464 RPK524464:RPP524464 RFO524464:RFT524464 QVS524464:QVX524464 QLW524464:QMB524464 QCA524464:QCF524464 PSE524464:PSJ524464 PII524464:PIN524464 OYM524464:OYR524464 OOQ524464:OOV524464 OEU524464:OEZ524464 NUY524464:NVD524464 NLC524464:NLH524464 NBG524464:NBL524464 MRK524464:MRP524464 MHO524464:MHT524464 LXS524464:LXX524464 LNW524464:LOB524464 LEA524464:LEF524464 KUE524464:KUJ524464 KKI524464:KKN524464 KAM524464:KAR524464 JQQ524464:JQV524464 JGU524464:JGZ524464 IWY524464:IXD524464 INC524464:INH524464 IDG524464:IDL524464 HTK524464:HTP524464 HJO524464:HJT524464 GZS524464:GZX524464 GPW524464:GQB524464 GGA524464:GGF524464 FWE524464:FWJ524464 FMI524464:FMN524464 FCM524464:FCR524464 ESQ524464:ESV524464 EIU524464:EIZ524464 DYY524464:DZD524464 DPC524464:DPH524464 DFG524464:DFL524464 CVK524464:CVP524464 CLO524464:CLT524464 CBS524464:CBX524464 BRW524464:BSB524464 BIA524464:BIF524464 AYE524464:AYJ524464 AOI524464:AON524464 AEM524464:AER524464 UQ524464:UV524464 KU524464:KZ524464 AY524464:BD524464 WXG458928:WXL458928 WNK458928:WNP458928 WDO458928:WDT458928 VTS458928:VTX458928 VJW458928:VKB458928 VAA458928:VAF458928 UQE458928:UQJ458928 UGI458928:UGN458928 TWM458928:TWR458928 TMQ458928:TMV458928 TCU458928:TCZ458928 SSY458928:STD458928 SJC458928:SJH458928 RZG458928:RZL458928 RPK458928:RPP458928 RFO458928:RFT458928 QVS458928:QVX458928 QLW458928:QMB458928 QCA458928:QCF458928 PSE458928:PSJ458928 PII458928:PIN458928 OYM458928:OYR458928 OOQ458928:OOV458928 OEU458928:OEZ458928 NUY458928:NVD458928 NLC458928:NLH458928 NBG458928:NBL458928 MRK458928:MRP458928 MHO458928:MHT458928 LXS458928:LXX458928 LNW458928:LOB458928 LEA458928:LEF458928 KUE458928:KUJ458928 KKI458928:KKN458928 KAM458928:KAR458928 JQQ458928:JQV458928 JGU458928:JGZ458928 IWY458928:IXD458928 INC458928:INH458928 IDG458928:IDL458928 HTK458928:HTP458928 HJO458928:HJT458928 GZS458928:GZX458928 GPW458928:GQB458928 GGA458928:GGF458928 FWE458928:FWJ458928 FMI458928:FMN458928 FCM458928:FCR458928 ESQ458928:ESV458928 EIU458928:EIZ458928 DYY458928:DZD458928 DPC458928:DPH458928 DFG458928:DFL458928 CVK458928:CVP458928 CLO458928:CLT458928 CBS458928:CBX458928 BRW458928:BSB458928 BIA458928:BIF458928 AYE458928:AYJ458928 AOI458928:AON458928 AEM458928:AER458928 UQ458928:UV458928 KU458928:KZ458928 AY458928:BD458928 WXG393392:WXL393392 WNK393392:WNP393392 WDO393392:WDT393392 VTS393392:VTX393392 VJW393392:VKB393392 VAA393392:VAF393392 UQE393392:UQJ393392 UGI393392:UGN393392 TWM393392:TWR393392 TMQ393392:TMV393392 TCU393392:TCZ393392 SSY393392:STD393392 SJC393392:SJH393392 RZG393392:RZL393392 RPK393392:RPP393392 RFO393392:RFT393392 QVS393392:QVX393392 QLW393392:QMB393392 QCA393392:QCF393392 PSE393392:PSJ393392 PII393392:PIN393392 OYM393392:OYR393392 OOQ393392:OOV393392 OEU393392:OEZ393392 NUY393392:NVD393392 NLC393392:NLH393392 NBG393392:NBL393392 MRK393392:MRP393392 MHO393392:MHT393392 LXS393392:LXX393392 LNW393392:LOB393392 LEA393392:LEF393392 KUE393392:KUJ393392 KKI393392:KKN393392 KAM393392:KAR393392 JQQ393392:JQV393392 JGU393392:JGZ393392 IWY393392:IXD393392 INC393392:INH393392 IDG393392:IDL393392 HTK393392:HTP393392 HJO393392:HJT393392 GZS393392:GZX393392 GPW393392:GQB393392 GGA393392:GGF393392 FWE393392:FWJ393392 FMI393392:FMN393392 FCM393392:FCR393392 ESQ393392:ESV393392 EIU393392:EIZ393392 DYY393392:DZD393392 DPC393392:DPH393392 DFG393392:DFL393392 CVK393392:CVP393392 CLO393392:CLT393392 CBS393392:CBX393392 BRW393392:BSB393392 BIA393392:BIF393392 AYE393392:AYJ393392 AOI393392:AON393392 AEM393392:AER393392 UQ393392:UV393392 KU393392:KZ393392 AY393392:BD393392 WXG327856:WXL327856 WNK327856:WNP327856 WDO327856:WDT327856 VTS327856:VTX327856 VJW327856:VKB327856 VAA327856:VAF327856 UQE327856:UQJ327856 UGI327856:UGN327856 TWM327856:TWR327856 TMQ327856:TMV327856 TCU327856:TCZ327856 SSY327856:STD327856 SJC327856:SJH327856 RZG327856:RZL327856 RPK327856:RPP327856 RFO327856:RFT327856 QVS327856:QVX327856 QLW327856:QMB327856 QCA327856:QCF327856 PSE327856:PSJ327856 PII327856:PIN327856 OYM327856:OYR327856 OOQ327856:OOV327856 OEU327856:OEZ327856 NUY327856:NVD327856 NLC327856:NLH327856 NBG327856:NBL327856 MRK327856:MRP327856 MHO327856:MHT327856 LXS327856:LXX327856 LNW327856:LOB327856 LEA327856:LEF327856 KUE327856:KUJ327856 KKI327856:KKN327856 KAM327856:KAR327856 JQQ327856:JQV327856 JGU327856:JGZ327856 IWY327856:IXD327856 INC327856:INH327856 IDG327856:IDL327856 HTK327856:HTP327856 HJO327856:HJT327856 GZS327856:GZX327856 GPW327856:GQB327856 GGA327856:GGF327856 FWE327856:FWJ327856 FMI327856:FMN327856 FCM327856:FCR327856 ESQ327856:ESV327856 EIU327856:EIZ327856 DYY327856:DZD327856 DPC327856:DPH327856 DFG327856:DFL327856 CVK327856:CVP327856 CLO327856:CLT327856 CBS327856:CBX327856 BRW327856:BSB327856 BIA327856:BIF327856 AYE327856:AYJ327856 AOI327856:AON327856 AEM327856:AER327856 UQ327856:UV327856 KU327856:KZ327856 AY327856:BD327856 WXG262320:WXL262320 WNK262320:WNP262320 WDO262320:WDT262320 VTS262320:VTX262320 VJW262320:VKB262320 VAA262320:VAF262320 UQE262320:UQJ262320 UGI262320:UGN262320 TWM262320:TWR262320 TMQ262320:TMV262320 TCU262320:TCZ262320 SSY262320:STD262320 SJC262320:SJH262320 RZG262320:RZL262320 RPK262320:RPP262320 RFO262320:RFT262320 QVS262320:QVX262320 QLW262320:QMB262320 QCA262320:QCF262320 PSE262320:PSJ262320 PII262320:PIN262320 OYM262320:OYR262320 OOQ262320:OOV262320 OEU262320:OEZ262320 NUY262320:NVD262320 NLC262320:NLH262320 NBG262320:NBL262320 MRK262320:MRP262320 MHO262320:MHT262320 LXS262320:LXX262320 LNW262320:LOB262320 LEA262320:LEF262320 KUE262320:KUJ262320 KKI262320:KKN262320 KAM262320:KAR262320 JQQ262320:JQV262320 JGU262320:JGZ262320 IWY262320:IXD262320 INC262320:INH262320 IDG262320:IDL262320 HTK262320:HTP262320 HJO262320:HJT262320 GZS262320:GZX262320 GPW262320:GQB262320 GGA262320:GGF262320 FWE262320:FWJ262320 FMI262320:FMN262320 FCM262320:FCR262320 ESQ262320:ESV262320 EIU262320:EIZ262320 DYY262320:DZD262320 DPC262320:DPH262320 DFG262320:DFL262320 CVK262320:CVP262320 CLO262320:CLT262320 CBS262320:CBX262320 BRW262320:BSB262320 BIA262320:BIF262320 AYE262320:AYJ262320 AOI262320:AON262320 AEM262320:AER262320 UQ262320:UV262320 KU262320:KZ262320 AY262320:BD262320 WXG196784:WXL196784 WNK196784:WNP196784 WDO196784:WDT196784 VTS196784:VTX196784 VJW196784:VKB196784 VAA196784:VAF196784 UQE196784:UQJ196784 UGI196784:UGN196784 TWM196784:TWR196784 TMQ196784:TMV196784 TCU196784:TCZ196784 SSY196784:STD196784 SJC196784:SJH196784 RZG196784:RZL196784 RPK196784:RPP196784 RFO196784:RFT196784 QVS196784:QVX196784 QLW196784:QMB196784 QCA196784:QCF196784 PSE196784:PSJ196784 PII196784:PIN196784 OYM196784:OYR196784 OOQ196784:OOV196784 OEU196784:OEZ196784 NUY196784:NVD196784 NLC196784:NLH196784 NBG196784:NBL196784 MRK196784:MRP196784 MHO196784:MHT196784 LXS196784:LXX196784 LNW196784:LOB196784 LEA196784:LEF196784 KUE196784:KUJ196784 KKI196784:KKN196784 KAM196784:KAR196784 JQQ196784:JQV196784 JGU196784:JGZ196784 IWY196784:IXD196784 INC196784:INH196784 IDG196784:IDL196784 HTK196784:HTP196784 HJO196784:HJT196784 GZS196784:GZX196784 GPW196784:GQB196784 GGA196784:GGF196784 FWE196784:FWJ196784 FMI196784:FMN196784 FCM196784:FCR196784 ESQ196784:ESV196784 EIU196784:EIZ196784 DYY196784:DZD196784 DPC196784:DPH196784 DFG196784:DFL196784 CVK196784:CVP196784 CLO196784:CLT196784 CBS196784:CBX196784 BRW196784:BSB196784 BIA196784:BIF196784 AYE196784:AYJ196784 AOI196784:AON196784 AEM196784:AER196784 UQ196784:UV196784 KU196784:KZ196784 AY196784:BD196784 WXG131248:WXL131248 WNK131248:WNP131248 WDO131248:WDT131248 VTS131248:VTX131248 VJW131248:VKB131248 VAA131248:VAF131248 UQE131248:UQJ131248 UGI131248:UGN131248 TWM131248:TWR131248 TMQ131248:TMV131248 TCU131248:TCZ131248 SSY131248:STD131248 SJC131248:SJH131248 RZG131248:RZL131248 RPK131248:RPP131248 RFO131248:RFT131248 QVS131248:QVX131248 QLW131248:QMB131248 QCA131248:QCF131248 PSE131248:PSJ131248 PII131248:PIN131248 OYM131248:OYR131248 OOQ131248:OOV131248 OEU131248:OEZ131248 NUY131248:NVD131248 NLC131248:NLH131248 NBG131248:NBL131248 MRK131248:MRP131248 MHO131248:MHT131248 LXS131248:LXX131248 LNW131248:LOB131248 LEA131248:LEF131248 KUE131248:KUJ131248 KKI131248:KKN131248 KAM131248:KAR131248 JQQ131248:JQV131248 JGU131248:JGZ131248 IWY131248:IXD131248 INC131248:INH131248 IDG131248:IDL131248 HTK131248:HTP131248 HJO131248:HJT131248 GZS131248:GZX131248 GPW131248:GQB131248 GGA131248:GGF131248 FWE131248:FWJ131248 FMI131248:FMN131248 FCM131248:FCR131248 ESQ131248:ESV131248 EIU131248:EIZ131248 DYY131248:DZD131248 DPC131248:DPH131248 DFG131248:DFL131248 CVK131248:CVP131248 CLO131248:CLT131248 CBS131248:CBX131248 BRW131248:BSB131248 BIA131248:BIF131248 AYE131248:AYJ131248 AOI131248:AON131248 AEM131248:AER131248 UQ131248:UV131248 KU131248:KZ131248 AY131248:BD131248 WXG65712:WXL65712 WNK65712:WNP65712 WDO65712:WDT65712 VTS65712:VTX65712 VJW65712:VKB65712 VAA65712:VAF65712 UQE65712:UQJ65712 UGI65712:UGN65712 TWM65712:TWR65712 TMQ65712:TMV65712 TCU65712:TCZ65712 SSY65712:STD65712 SJC65712:SJH65712 RZG65712:RZL65712 RPK65712:RPP65712 RFO65712:RFT65712 QVS65712:QVX65712 QLW65712:QMB65712 QCA65712:QCF65712 PSE65712:PSJ65712 PII65712:PIN65712 OYM65712:OYR65712 OOQ65712:OOV65712 OEU65712:OEZ65712 NUY65712:NVD65712 NLC65712:NLH65712 NBG65712:NBL65712 MRK65712:MRP65712 MHO65712:MHT65712 LXS65712:LXX65712 LNW65712:LOB65712 LEA65712:LEF65712 KUE65712:KUJ65712 KKI65712:KKN65712 KAM65712:KAR65712 JQQ65712:JQV65712 JGU65712:JGZ65712 IWY65712:IXD65712 INC65712:INH65712 IDG65712:IDL65712 HTK65712:HTP65712 HJO65712:HJT65712 GZS65712:GZX65712 GPW65712:GQB65712 GGA65712:GGF65712 FWE65712:FWJ65712 FMI65712:FMN65712 FCM65712:FCR65712 ESQ65712:ESV65712 EIU65712:EIZ65712 DYY65712:DZD65712 DPC65712:DPH65712 DFG65712:DFL65712 CVK65712:CVP65712 CLO65712:CLT65712 CBS65712:CBX65712 BRW65712:BSB65712 BIA65712:BIF65712 AYE65712:AYJ65712 AOI65712:AON65712 AEM65712:AER65712 UQ65712:UV65712 KU65712:KZ65712 AY65712:BD65712 WXG147:WXL147 WNK147:WNP147 WDO147:WDT147 VTS147:VTX147 VJW147:VKB147 VAA147:VAF147 UQE147:UQJ147 UGI147:UGN147 TWM147:TWR147 TMQ147:TMV147 TCU147:TCZ147 SSY147:STD147 SJC147:SJH147 RZG147:RZL147 RPK147:RPP147 RFO147:RFT147 QVS147:QVX147 QLW147:QMB147 QCA147:QCF147 PSE147:PSJ147 PII147:PIN147 OYM147:OYR147 OOQ147:OOV147 OEU147:OEZ147 NUY147:NVD147 NLC147:NLH147 NBG147:NBL147 MRK147:MRP147 MHO147:MHT147 LXS147:LXX147 LNW147:LOB147 LEA147:LEF147 KUE147:KUJ147 KKI147:KKN147 KAM147:KAR147 JQQ147:JQV147 JGU147:JGZ147 IWY147:IXD147 INC147:INH147 IDG147:IDL147 HTK147:HTP147 HJO147:HJT147 GZS147:GZX147 GPW147:GQB147 GGA147:GGF147 FWE147:FWJ147 FMI147:FMN147 FCM147:FCR147 ESQ147:ESV147 EIU147:EIZ147 DYY147:DZD147 DPC147:DPH147 DFG147:DFL147 CVK147:CVP147 CLO147:CLT147 CBS147:CBX147 BRW147:BSB147 BIA147:BIF147 AYE147:AYJ147 AOI147:AON147 AEM147:AER147 UQ147:UV147 KU147:KZ147 AY147:BD147 WXM983216:WXN983217 WNQ983216:WNR983217 WDU983216:WDV983217 VTY983216:VTZ983217 VKC983216:VKD983217 VAG983216:VAH983217 UQK983216:UQL983217 UGO983216:UGP983217 TWS983216:TWT983217 TMW983216:TMX983217 TDA983216:TDB983217 STE983216:STF983217 SJI983216:SJJ983217 RZM983216:RZN983217 RPQ983216:RPR983217 RFU983216:RFV983217 QVY983216:QVZ983217 QMC983216:QMD983217 QCG983216:QCH983217 PSK983216:PSL983217 PIO983216:PIP983217 OYS983216:OYT983217 OOW983216:OOX983217 OFA983216:OFB983217 NVE983216:NVF983217 NLI983216:NLJ983217 NBM983216:NBN983217 MRQ983216:MRR983217 MHU983216:MHV983217 LXY983216:LXZ983217 LOC983216:LOD983217 LEG983216:LEH983217 KUK983216:KUL983217 KKO983216:KKP983217 KAS983216:KAT983217 JQW983216:JQX983217 JHA983216:JHB983217 IXE983216:IXF983217 INI983216:INJ983217 IDM983216:IDN983217 HTQ983216:HTR983217 HJU983216:HJV983217 GZY983216:GZZ983217 GQC983216:GQD983217 GGG983216:GGH983217 FWK983216:FWL983217 FMO983216:FMP983217 FCS983216:FCT983217 ESW983216:ESX983217 EJA983216:EJB983217 DZE983216:DZF983217 DPI983216:DPJ983217 DFM983216:DFN983217 CVQ983216:CVR983217 CLU983216:CLV983217 CBY983216:CBZ983217 BSC983216:BSD983217 BIG983216:BIH983217 AYK983216:AYL983217 AOO983216:AOP983217 AES983216:AET983217 UW983216:UX983217 LA983216:LB983217 BE983216:BF983217 WXM917680:WXN917681 WNQ917680:WNR917681 WDU917680:WDV917681 VTY917680:VTZ917681 VKC917680:VKD917681 VAG917680:VAH917681 UQK917680:UQL917681 UGO917680:UGP917681 TWS917680:TWT917681 TMW917680:TMX917681 TDA917680:TDB917681 STE917680:STF917681 SJI917680:SJJ917681 RZM917680:RZN917681 RPQ917680:RPR917681 RFU917680:RFV917681 QVY917680:QVZ917681 QMC917680:QMD917681 QCG917680:QCH917681 PSK917680:PSL917681 PIO917680:PIP917681 OYS917680:OYT917681 OOW917680:OOX917681 OFA917680:OFB917681 NVE917680:NVF917681 NLI917680:NLJ917681 NBM917680:NBN917681 MRQ917680:MRR917681 MHU917680:MHV917681 LXY917680:LXZ917681 LOC917680:LOD917681 LEG917680:LEH917681 KUK917680:KUL917681 KKO917680:KKP917681 KAS917680:KAT917681 JQW917680:JQX917681 JHA917680:JHB917681 IXE917680:IXF917681 INI917680:INJ917681 IDM917680:IDN917681 HTQ917680:HTR917681 HJU917680:HJV917681 GZY917680:GZZ917681 GQC917680:GQD917681 GGG917680:GGH917681 FWK917680:FWL917681 FMO917680:FMP917681 FCS917680:FCT917681 ESW917680:ESX917681 EJA917680:EJB917681 DZE917680:DZF917681 DPI917680:DPJ917681 DFM917680:DFN917681 CVQ917680:CVR917681 CLU917680:CLV917681 CBY917680:CBZ917681 BSC917680:BSD917681 BIG917680:BIH917681 AYK917680:AYL917681 AOO917680:AOP917681 AES917680:AET917681 UW917680:UX917681 LA917680:LB917681 BE917680:BF917681 WXM852144:WXN852145 WNQ852144:WNR852145 WDU852144:WDV852145 VTY852144:VTZ852145 VKC852144:VKD852145 VAG852144:VAH852145 UQK852144:UQL852145 UGO852144:UGP852145 TWS852144:TWT852145 TMW852144:TMX852145 TDA852144:TDB852145 STE852144:STF852145 SJI852144:SJJ852145 RZM852144:RZN852145 RPQ852144:RPR852145 RFU852144:RFV852145 QVY852144:QVZ852145 QMC852144:QMD852145 QCG852144:QCH852145 PSK852144:PSL852145 PIO852144:PIP852145 OYS852144:OYT852145 OOW852144:OOX852145 OFA852144:OFB852145 NVE852144:NVF852145 NLI852144:NLJ852145 NBM852144:NBN852145 MRQ852144:MRR852145 MHU852144:MHV852145 LXY852144:LXZ852145 LOC852144:LOD852145 LEG852144:LEH852145 KUK852144:KUL852145 KKO852144:KKP852145 KAS852144:KAT852145 JQW852144:JQX852145 JHA852144:JHB852145 IXE852144:IXF852145 INI852144:INJ852145 IDM852144:IDN852145 HTQ852144:HTR852145 HJU852144:HJV852145 GZY852144:GZZ852145 GQC852144:GQD852145 GGG852144:GGH852145 FWK852144:FWL852145 FMO852144:FMP852145 FCS852144:FCT852145 ESW852144:ESX852145 EJA852144:EJB852145 DZE852144:DZF852145 DPI852144:DPJ852145 DFM852144:DFN852145 CVQ852144:CVR852145 CLU852144:CLV852145 CBY852144:CBZ852145 BSC852144:BSD852145 BIG852144:BIH852145 AYK852144:AYL852145 AOO852144:AOP852145 AES852144:AET852145 UW852144:UX852145 LA852144:LB852145 BE852144:BF852145 WXM786608:WXN786609 WNQ786608:WNR786609 WDU786608:WDV786609 VTY786608:VTZ786609 VKC786608:VKD786609 VAG786608:VAH786609 UQK786608:UQL786609 UGO786608:UGP786609 TWS786608:TWT786609 TMW786608:TMX786609 TDA786608:TDB786609 STE786608:STF786609 SJI786608:SJJ786609 RZM786608:RZN786609 RPQ786608:RPR786609 RFU786608:RFV786609 QVY786608:QVZ786609 QMC786608:QMD786609 QCG786608:QCH786609 PSK786608:PSL786609 PIO786608:PIP786609 OYS786608:OYT786609 OOW786608:OOX786609 OFA786608:OFB786609 NVE786608:NVF786609 NLI786608:NLJ786609 NBM786608:NBN786609 MRQ786608:MRR786609 MHU786608:MHV786609 LXY786608:LXZ786609 LOC786608:LOD786609 LEG786608:LEH786609 KUK786608:KUL786609 KKO786608:KKP786609 KAS786608:KAT786609 JQW786608:JQX786609 JHA786608:JHB786609 IXE786608:IXF786609 INI786608:INJ786609 IDM786608:IDN786609 HTQ786608:HTR786609 HJU786608:HJV786609 GZY786608:GZZ786609 GQC786608:GQD786609 GGG786608:GGH786609 FWK786608:FWL786609 FMO786608:FMP786609 FCS786608:FCT786609 ESW786608:ESX786609 EJA786608:EJB786609 DZE786608:DZF786609 DPI786608:DPJ786609 DFM786608:DFN786609 CVQ786608:CVR786609 CLU786608:CLV786609 CBY786608:CBZ786609 BSC786608:BSD786609 BIG786608:BIH786609 AYK786608:AYL786609 AOO786608:AOP786609 AES786608:AET786609 UW786608:UX786609 LA786608:LB786609 BE786608:BF786609 WXM721072:WXN721073 WNQ721072:WNR721073 WDU721072:WDV721073 VTY721072:VTZ721073 VKC721072:VKD721073 VAG721072:VAH721073 UQK721072:UQL721073 UGO721072:UGP721073 TWS721072:TWT721073 TMW721072:TMX721073 TDA721072:TDB721073 STE721072:STF721073 SJI721072:SJJ721073 RZM721072:RZN721073 RPQ721072:RPR721073 RFU721072:RFV721073 QVY721072:QVZ721073 QMC721072:QMD721073 QCG721072:QCH721073 PSK721072:PSL721073 PIO721072:PIP721073 OYS721072:OYT721073 OOW721072:OOX721073 OFA721072:OFB721073 NVE721072:NVF721073 NLI721072:NLJ721073 NBM721072:NBN721073 MRQ721072:MRR721073 MHU721072:MHV721073 LXY721072:LXZ721073 LOC721072:LOD721073 LEG721072:LEH721073 KUK721072:KUL721073 KKO721072:KKP721073 KAS721072:KAT721073 JQW721072:JQX721073 JHA721072:JHB721073 IXE721072:IXF721073 INI721072:INJ721073 IDM721072:IDN721073 HTQ721072:HTR721073 HJU721072:HJV721073 GZY721072:GZZ721073 GQC721072:GQD721073 GGG721072:GGH721073 FWK721072:FWL721073 FMO721072:FMP721073 FCS721072:FCT721073 ESW721072:ESX721073 EJA721072:EJB721073 DZE721072:DZF721073 DPI721072:DPJ721073 DFM721072:DFN721073 CVQ721072:CVR721073 CLU721072:CLV721073 CBY721072:CBZ721073 BSC721072:BSD721073 BIG721072:BIH721073 AYK721072:AYL721073 AOO721072:AOP721073 AES721072:AET721073 UW721072:UX721073 LA721072:LB721073 BE721072:BF721073 WXM655536:WXN655537 WNQ655536:WNR655537 WDU655536:WDV655537 VTY655536:VTZ655537 VKC655536:VKD655537 VAG655536:VAH655537 UQK655536:UQL655537 UGO655536:UGP655537 TWS655536:TWT655537 TMW655536:TMX655537 TDA655536:TDB655537 STE655536:STF655537 SJI655536:SJJ655537 RZM655536:RZN655537 RPQ655536:RPR655537 RFU655536:RFV655537 QVY655536:QVZ655537 QMC655536:QMD655537 QCG655536:QCH655537 PSK655536:PSL655537 PIO655536:PIP655537 OYS655536:OYT655537 OOW655536:OOX655537 OFA655536:OFB655537 NVE655536:NVF655537 NLI655536:NLJ655537 NBM655536:NBN655537 MRQ655536:MRR655537 MHU655536:MHV655537 LXY655536:LXZ655537 LOC655536:LOD655537 LEG655536:LEH655537 KUK655536:KUL655537 KKO655536:KKP655537 KAS655536:KAT655537 JQW655536:JQX655537 JHA655536:JHB655537 IXE655536:IXF655537 INI655536:INJ655537 IDM655536:IDN655537 HTQ655536:HTR655537 HJU655536:HJV655537 GZY655536:GZZ655537 GQC655536:GQD655537 GGG655536:GGH655537 FWK655536:FWL655537 FMO655536:FMP655537 FCS655536:FCT655537 ESW655536:ESX655537 EJA655536:EJB655537 DZE655536:DZF655537 DPI655536:DPJ655537 DFM655536:DFN655537 CVQ655536:CVR655537 CLU655536:CLV655537 CBY655536:CBZ655537 BSC655536:BSD655537 BIG655536:BIH655537 AYK655536:AYL655537 AOO655536:AOP655537 AES655536:AET655537 UW655536:UX655537 LA655536:LB655537 BE655536:BF655537 WXM590000:WXN590001 WNQ590000:WNR590001 WDU590000:WDV590001 VTY590000:VTZ590001 VKC590000:VKD590001 VAG590000:VAH590001 UQK590000:UQL590001 UGO590000:UGP590001 TWS590000:TWT590001 TMW590000:TMX590001 TDA590000:TDB590001 STE590000:STF590001 SJI590000:SJJ590001 RZM590000:RZN590001 RPQ590000:RPR590001 RFU590000:RFV590001 QVY590000:QVZ590001 QMC590000:QMD590001 QCG590000:QCH590001 PSK590000:PSL590001 PIO590000:PIP590001 OYS590000:OYT590001 OOW590000:OOX590001 OFA590000:OFB590001 NVE590000:NVF590001 NLI590000:NLJ590001 NBM590000:NBN590001 MRQ590000:MRR590001 MHU590000:MHV590001 LXY590000:LXZ590001 LOC590000:LOD590001 LEG590000:LEH590001 KUK590000:KUL590001 KKO590000:KKP590001 KAS590000:KAT590001 JQW590000:JQX590001 JHA590000:JHB590001 IXE590000:IXF590001 INI590000:INJ590001 IDM590000:IDN590001 HTQ590000:HTR590001 HJU590000:HJV590001 GZY590000:GZZ590001 GQC590000:GQD590001 GGG590000:GGH590001 FWK590000:FWL590001 FMO590000:FMP590001 FCS590000:FCT590001 ESW590000:ESX590001 EJA590000:EJB590001 DZE590000:DZF590001 DPI590000:DPJ590001 DFM590000:DFN590001 CVQ590000:CVR590001 CLU590000:CLV590001 CBY590000:CBZ590001 BSC590000:BSD590001 BIG590000:BIH590001 AYK590000:AYL590001 AOO590000:AOP590001 AES590000:AET590001 UW590000:UX590001 LA590000:LB590001 BE590000:BF590001 WXM524464:WXN524465 WNQ524464:WNR524465 WDU524464:WDV524465 VTY524464:VTZ524465 VKC524464:VKD524465 VAG524464:VAH524465 UQK524464:UQL524465 UGO524464:UGP524465 TWS524464:TWT524465 TMW524464:TMX524465 TDA524464:TDB524465 STE524464:STF524465 SJI524464:SJJ524465 RZM524464:RZN524465 RPQ524464:RPR524465 RFU524464:RFV524465 QVY524464:QVZ524465 QMC524464:QMD524465 QCG524464:QCH524465 PSK524464:PSL524465 PIO524464:PIP524465 OYS524464:OYT524465 OOW524464:OOX524465 OFA524464:OFB524465 NVE524464:NVF524465 NLI524464:NLJ524465 NBM524464:NBN524465 MRQ524464:MRR524465 MHU524464:MHV524465 LXY524464:LXZ524465 LOC524464:LOD524465 LEG524464:LEH524465 KUK524464:KUL524465 KKO524464:KKP524465 KAS524464:KAT524465 JQW524464:JQX524465 JHA524464:JHB524465 IXE524464:IXF524465 INI524464:INJ524465 IDM524464:IDN524465 HTQ524464:HTR524465 HJU524464:HJV524465 GZY524464:GZZ524465 GQC524464:GQD524465 GGG524464:GGH524465 FWK524464:FWL524465 FMO524464:FMP524465 FCS524464:FCT524465 ESW524464:ESX524465 EJA524464:EJB524465 DZE524464:DZF524465 DPI524464:DPJ524465 DFM524464:DFN524465 CVQ524464:CVR524465 CLU524464:CLV524465 CBY524464:CBZ524465 BSC524464:BSD524465 BIG524464:BIH524465 AYK524464:AYL524465 AOO524464:AOP524465 AES524464:AET524465 UW524464:UX524465 LA524464:LB524465 BE524464:BF524465 WXM458928:WXN458929 WNQ458928:WNR458929 WDU458928:WDV458929 VTY458928:VTZ458929 VKC458928:VKD458929 VAG458928:VAH458929 UQK458928:UQL458929 UGO458928:UGP458929 TWS458928:TWT458929 TMW458928:TMX458929 TDA458928:TDB458929 STE458928:STF458929 SJI458928:SJJ458929 RZM458928:RZN458929 RPQ458928:RPR458929 RFU458928:RFV458929 QVY458928:QVZ458929 QMC458928:QMD458929 QCG458928:QCH458929 PSK458928:PSL458929 PIO458928:PIP458929 OYS458928:OYT458929 OOW458928:OOX458929 OFA458928:OFB458929 NVE458928:NVF458929 NLI458928:NLJ458929 NBM458928:NBN458929 MRQ458928:MRR458929 MHU458928:MHV458929 LXY458928:LXZ458929 LOC458928:LOD458929 LEG458928:LEH458929 KUK458928:KUL458929 KKO458928:KKP458929 KAS458928:KAT458929 JQW458928:JQX458929 JHA458928:JHB458929 IXE458928:IXF458929 INI458928:INJ458929 IDM458928:IDN458929 HTQ458928:HTR458929 HJU458928:HJV458929 GZY458928:GZZ458929 GQC458928:GQD458929 GGG458928:GGH458929 FWK458928:FWL458929 FMO458928:FMP458929 FCS458928:FCT458929 ESW458928:ESX458929 EJA458928:EJB458929 DZE458928:DZF458929 DPI458928:DPJ458929 DFM458928:DFN458929 CVQ458928:CVR458929 CLU458928:CLV458929 CBY458928:CBZ458929 BSC458928:BSD458929 BIG458928:BIH458929 AYK458928:AYL458929 AOO458928:AOP458929 AES458928:AET458929 UW458928:UX458929 LA458928:LB458929 BE458928:BF458929 WXM393392:WXN393393 WNQ393392:WNR393393 WDU393392:WDV393393 VTY393392:VTZ393393 VKC393392:VKD393393 VAG393392:VAH393393 UQK393392:UQL393393 UGO393392:UGP393393 TWS393392:TWT393393 TMW393392:TMX393393 TDA393392:TDB393393 STE393392:STF393393 SJI393392:SJJ393393 RZM393392:RZN393393 RPQ393392:RPR393393 RFU393392:RFV393393 QVY393392:QVZ393393 QMC393392:QMD393393 QCG393392:QCH393393 PSK393392:PSL393393 PIO393392:PIP393393 OYS393392:OYT393393 OOW393392:OOX393393 OFA393392:OFB393393 NVE393392:NVF393393 NLI393392:NLJ393393 NBM393392:NBN393393 MRQ393392:MRR393393 MHU393392:MHV393393 LXY393392:LXZ393393 LOC393392:LOD393393 LEG393392:LEH393393 KUK393392:KUL393393 KKO393392:KKP393393 KAS393392:KAT393393 JQW393392:JQX393393 JHA393392:JHB393393 IXE393392:IXF393393 INI393392:INJ393393 IDM393392:IDN393393 HTQ393392:HTR393393 HJU393392:HJV393393 GZY393392:GZZ393393 GQC393392:GQD393393 GGG393392:GGH393393 FWK393392:FWL393393 FMO393392:FMP393393 FCS393392:FCT393393 ESW393392:ESX393393 EJA393392:EJB393393 DZE393392:DZF393393 DPI393392:DPJ393393 DFM393392:DFN393393 CVQ393392:CVR393393 CLU393392:CLV393393 CBY393392:CBZ393393 BSC393392:BSD393393 BIG393392:BIH393393 AYK393392:AYL393393 AOO393392:AOP393393 AES393392:AET393393 UW393392:UX393393 LA393392:LB393393 BE393392:BF393393 WXM327856:WXN327857 WNQ327856:WNR327857 WDU327856:WDV327857 VTY327856:VTZ327857 VKC327856:VKD327857 VAG327856:VAH327857 UQK327856:UQL327857 UGO327856:UGP327857 TWS327856:TWT327857 TMW327856:TMX327857 TDA327856:TDB327857 STE327856:STF327857 SJI327856:SJJ327857 RZM327856:RZN327857 RPQ327856:RPR327857 RFU327856:RFV327857 QVY327856:QVZ327857 QMC327856:QMD327857 QCG327856:QCH327857 PSK327856:PSL327857 PIO327856:PIP327857 OYS327856:OYT327857 OOW327856:OOX327857 OFA327856:OFB327857 NVE327856:NVF327857 NLI327856:NLJ327857 NBM327856:NBN327857 MRQ327856:MRR327857 MHU327856:MHV327857 LXY327856:LXZ327857 LOC327856:LOD327857 LEG327856:LEH327857 KUK327856:KUL327857 KKO327856:KKP327857 KAS327856:KAT327857 JQW327856:JQX327857 JHA327856:JHB327857 IXE327856:IXF327857 INI327856:INJ327857 IDM327856:IDN327857 HTQ327856:HTR327857 HJU327856:HJV327857 GZY327856:GZZ327857 GQC327856:GQD327857 GGG327856:GGH327857 FWK327856:FWL327857 FMO327856:FMP327857 FCS327856:FCT327857 ESW327856:ESX327857 EJA327856:EJB327857 DZE327856:DZF327857 DPI327856:DPJ327857 DFM327856:DFN327857 CVQ327856:CVR327857 CLU327856:CLV327857 CBY327856:CBZ327857 BSC327856:BSD327857 BIG327856:BIH327857 AYK327856:AYL327857 AOO327856:AOP327857 AES327856:AET327857 UW327856:UX327857 LA327856:LB327857 BE327856:BF327857 WXM262320:WXN262321 WNQ262320:WNR262321 WDU262320:WDV262321 VTY262320:VTZ262321 VKC262320:VKD262321 VAG262320:VAH262321 UQK262320:UQL262321 UGO262320:UGP262321 TWS262320:TWT262321 TMW262320:TMX262321 TDA262320:TDB262321 STE262320:STF262321 SJI262320:SJJ262321 RZM262320:RZN262321 RPQ262320:RPR262321 RFU262320:RFV262321 QVY262320:QVZ262321 QMC262320:QMD262321 QCG262320:QCH262321 PSK262320:PSL262321 PIO262320:PIP262321 OYS262320:OYT262321 OOW262320:OOX262321 OFA262320:OFB262321 NVE262320:NVF262321 NLI262320:NLJ262321 NBM262320:NBN262321 MRQ262320:MRR262321 MHU262320:MHV262321 LXY262320:LXZ262321 LOC262320:LOD262321 LEG262320:LEH262321 KUK262320:KUL262321 KKO262320:KKP262321 KAS262320:KAT262321 JQW262320:JQX262321 JHA262320:JHB262321 IXE262320:IXF262321 INI262320:INJ262321 IDM262320:IDN262321 HTQ262320:HTR262321 HJU262320:HJV262321 GZY262320:GZZ262321 GQC262320:GQD262321 GGG262320:GGH262321 FWK262320:FWL262321 FMO262320:FMP262321 FCS262320:FCT262321 ESW262320:ESX262321 EJA262320:EJB262321 DZE262320:DZF262321 DPI262320:DPJ262321 DFM262320:DFN262321 CVQ262320:CVR262321 CLU262320:CLV262321 CBY262320:CBZ262321 BSC262320:BSD262321 BIG262320:BIH262321 AYK262320:AYL262321 AOO262320:AOP262321 AES262320:AET262321 UW262320:UX262321 LA262320:LB262321 BE262320:BF262321 WXM196784:WXN196785 WNQ196784:WNR196785 WDU196784:WDV196785 VTY196784:VTZ196785 VKC196784:VKD196785 VAG196784:VAH196785 UQK196784:UQL196785 UGO196784:UGP196785 TWS196784:TWT196785 TMW196784:TMX196785 TDA196784:TDB196785 STE196784:STF196785 SJI196784:SJJ196785 RZM196784:RZN196785 RPQ196784:RPR196785 RFU196784:RFV196785 QVY196784:QVZ196785 QMC196784:QMD196785 QCG196784:QCH196785 PSK196784:PSL196785 PIO196784:PIP196785 OYS196784:OYT196785 OOW196784:OOX196785 OFA196784:OFB196785 NVE196784:NVF196785 NLI196784:NLJ196785 NBM196784:NBN196785 MRQ196784:MRR196785 MHU196784:MHV196785 LXY196784:LXZ196785 LOC196784:LOD196785 LEG196784:LEH196785 KUK196784:KUL196785 KKO196784:KKP196785 KAS196784:KAT196785 JQW196784:JQX196785 JHA196784:JHB196785 IXE196784:IXF196785 INI196784:INJ196785 IDM196784:IDN196785 HTQ196784:HTR196785 HJU196784:HJV196785 GZY196784:GZZ196785 GQC196784:GQD196785 GGG196784:GGH196785 FWK196784:FWL196785 FMO196784:FMP196785 FCS196784:FCT196785 ESW196784:ESX196785 EJA196784:EJB196785 DZE196784:DZF196785 DPI196784:DPJ196785 DFM196784:DFN196785 CVQ196784:CVR196785 CLU196784:CLV196785 CBY196784:CBZ196785 BSC196784:BSD196785 BIG196784:BIH196785 AYK196784:AYL196785 AOO196784:AOP196785 AES196784:AET196785 UW196784:UX196785 LA196784:LB196785 BE196784:BF196785 WXM131248:WXN131249 WNQ131248:WNR131249 WDU131248:WDV131249 VTY131248:VTZ131249 VKC131248:VKD131249 VAG131248:VAH131249 UQK131248:UQL131249 UGO131248:UGP131249 TWS131248:TWT131249 TMW131248:TMX131249 TDA131248:TDB131249 STE131248:STF131249 SJI131248:SJJ131249 RZM131248:RZN131249 RPQ131248:RPR131249 RFU131248:RFV131249 QVY131248:QVZ131249 QMC131248:QMD131249 QCG131248:QCH131249 PSK131248:PSL131249 PIO131248:PIP131249 OYS131248:OYT131249 OOW131248:OOX131249 OFA131248:OFB131249 NVE131248:NVF131249 NLI131248:NLJ131249 NBM131248:NBN131249 MRQ131248:MRR131249 MHU131248:MHV131249 LXY131248:LXZ131249 LOC131248:LOD131249 LEG131248:LEH131249 KUK131248:KUL131249 KKO131248:KKP131249 KAS131248:KAT131249 JQW131248:JQX131249 JHA131248:JHB131249 IXE131248:IXF131249 INI131248:INJ131249 IDM131248:IDN131249 HTQ131248:HTR131249 HJU131248:HJV131249 GZY131248:GZZ131249 GQC131248:GQD131249 GGG131248:GGH131249 FWK131248:FWL131249 FMO131248:FMP131249 FCS131248:FCT131249 ESW131248:ESX131249 EJA131248:EJB131249 DZE131248:DZF131249 DPI131248:DPJ131249 DFM131248:DFN131249 CVQ131248:CVR131249 CLU131248:CLV131249 CBY131248:CBZ131249 BSC131248:BSD131249 BIG131248:BIH131249 AYK131248:AYL131249 AOO131248:AOP131249 AES131248:AET131249 UW131248:UX131249 LA131248:LB131249 BE131248:BF131249 WXM65712:WXN65713 WNQ65712:WNR65713 WDU65712:WDV65713 VTY65712:VTZ65713 VKC65712:VKD65713 VAG65712:VAH65713 UQK65712:UQL65713 UGO65712:UGP65713 TWS65712:TWT65713 TMW65712:TMX65713 TDA65712:TDB65713 STE65712:STF65713 SJI65712:SJJ65713 RZM65712:RZN65713 RPQ65712:RPR65713 RFU65712:RFV65713 QVY65712:QVZ65713 QMC65712:QMD65713 QCG65712:QCH65713 PSK65712:PSL65713 PIO65712:PIP65713 OYS65712:OYT65713 OOW65712:OOX65713 OFA65712:OFB65713 NVE65712:NVF65713 NLI65712:NLJ65713 NBM65712:NBN65713 MRQ65712:MRR65713 MHU65712:MHV65713 LXY65712:LXZ65713 LOC65712:LOD65713 LEG65712:LEH65713 KUK65712:KUL65713 KKO65712:KKP65713 KAS65712:KAT65713 JQW65712:JQX65713 JHA65712:JHB65713 IXE65712:IXF65713 INI65712:INJ65713 IDM65712:IDN65713 HTQ65712:HTR65713 HJU65712:HJV65713 GZY65712:GZZ65713 GQC65712:GQD65713 GGG65712:GGH65713 FWK65712:FWL65713 FMO65712:FMP65713 FCS65712:FCT65713 ESW65712:ESX65713 EJA65712:EJB65713 DZE65712:DZF65713 DPI65712:DPJ65713 DFM65712:DFN65713 CVQ65712:CVR65713 CLU65712:CLV65713 CBY65712:CBZ65713 BSC65712:BSD65713 BIG65712:BIH65713 AYK65712:AYL65713 AOO65712:AOP65713 AES65712:AET65713 UW65712:UX65713 LA65712:LB65713 BE65712:BF65713 WXM147:WXN148 WNQ147:WNR148 WDU147:WDV148 VTY147:VTZ148 VKC147:VKD148 VAG147:VAH148 UQK147:UQL148 UGO147:UGP148 TWS147:TWT148 TMW147:TMX148 TDA147:TDB148 STE147:STF148 SJI147:SJJ148 RZM147:RZN148 RPQ147:RPR148 RFU147:RFV148 QVY147:QVZ148 QMC147:QMD148 QCG147:QCH148 PSK147:PSL148 PIO147:PIP148 OYS147:OYT148 OOW147:OOX148 OFA147:OFB148 NVE147:NVF148 NLI147:NLJ148 NBM147:NBN148 MRQ147:MRR148 MHU147:MHV148 LXY147:LXZ148 LOC147:LOD148 LEG147:LEH148 KUK147:KUL148 KKO147:KKP148 KAS147:KAT148 JQW147:JQX148 JHA147:JHB148 IXE147:IXF148 INI147:INJ148 IDM147:IDN148 HTQ147:HTR148 HJU147:HJV148 GZY147:GZZ148 GQC147:GQD148 GGG147:GGH148 FWK147:FWL148 FMO147:FMP148 FCS147:FCT148 ESW147:ESX148 EJA147:EJB148 DZE147:DZF148 DPI147:DPJ148 DFM147:DFN148 CVQ147:CVR148 CLU147:CLV148 CBY147:CBZ148 BSC147:BSD148 BIG147:BIH148 AYK147:AYL148 AOO147:AOP148 AES147:AET148 UW147:UX148 LA147:LB148 BE147:BF148 WVN983216 WLR983216 WBV983216 VRZ983216 VID983216 UYH983216 UOL983216 UEP983216 TUT983216 TKX983216 TBB983216 SRF983216 SHJ983216 RXN983216 RNR983216 RDV983216 QTZ983216 QKD983216 QAH983216 PQL983216 PGP983216 OWT983216 OMX983216 ODB983216 NTF983216 NJJ983216 MZN983216 MPR983216 MFV983216 LVZ983216 LMD983216 LCH983216 KSL983216 KIP983216 JYT983216 JOX983216 JFB983216 IVF983216 ILJ983216 IBN983216 HRR983216 HHV983216 GXZ983216 GOD983216 GEH983216 FUL983216 FKP983216 FAT983216 EQX983216 EHB983216 DXF983216 DNJ983216 DDN983216 CTR983216 CJV983216 BZZ983216 BQD983216 BGH983216 AWL983216 AMP983216 ACT983216 SX983216 JB983216 F983216 WVN917680 WLR917680 WBV917680 VRZ917680 VID917680 UYH917680 UOL917680 UEP917680 TUT917680 TKX917680 TBB917680 SRF917680 SHJ917680 RXN917680 RNR917680 RDV917680 QTZ917680 QKD917680 QAH917680 PQL917680 PGP917680 OWT917680 OMX917680 ODB917680 NTF917680 NJJ917680 MZN917680 MPR917680 MFV917680 LVZ917680 LMD917680 LCH917680 KSL917680 KIP917680 JYT917680 JOX917680 JFB917680 IVF917680 ILJ917680 IBN917680 HRR917680 HHV917680 GXZ917680 GOD917680 GEH917680 FUL917680 FKP917680 FAT917680 EQX917680 EHB917680 DXF917680 DNJ917680 DDN917680 CTR917680 CJV917680 BZZ917680 BQD917680 BGH917680 AWL917680 AMP917680 ACT917680 SX917680 JB917680 F917680 WVN852144 WLR852144 WBV852144 VRZ852144 VID852144 UYH852144 UOL852144 UEP852144 TUT852144 TKX852144 TBB852144 SRF852144 SHJ852144 RXN852144 RNR852144 RDV852144 QTZ852144 QKD852144 QAH852144 PQL852144 PGP852144 OWT852144 OMX852144 ODB852144 NTF852144 NJJ852144 MZN852144 MPR852144 MFV852144 LVZ852144 LMD852144 LCH852144 KSL852144 KIP852144 JYT852144 JOX852144 JFB852144 IVF852144 ILJ852144 IBN852144 HRR852144 HHV852144 GXZ852144 GOD852144 GEH852144 FUL852144 FKP852144 FAT852144 EQX852144 EHB852144 DXF852144 DNJ852144 DDN852144 CTR852144 CJV852144 BZZ852144 BQD852144 BGH852144 AWL852144 AMP852144 ACT852144 SX852144 JB852144 F852144 WVN786608 WLR786608 WBV786608 VRZ786608 VID786608 UYH786608 UOL786608 UEP786608 TUT786608 TKX786608 TBB786608 SRF786608 SHJ786608 RXN786608 RNR786608 RDV786608 QTZ786608 QKD786608 QAH786608 PQL786608 PGP786608 OWT786608 OMX786608 ODB786608 NTF786608 NJJ786608 MZN786608 MPR786608 MFV786608 LVZ786608 LMD786608 LCH786608 KSL786608 KIP786608 JYT786608 JOX786608 JFB786608 IVF786608 ILJ786608 IBN786608 HRR786608 HHV786608 GXZ786608 GOD786608 GEH786608 FUL786608 FKP786608 FAT786608 EQX786608 EHB786608 DXF786608 DNJ786608 DDN786608 CTR786608 CJV786608 BZZ786608 BQD786608 BGH786608 AWL786608 AMP786608 ACT786608 SX786608 JB786608 F786608 WVN721072 WLR721072 WBV721072 VRZ721072 VID721072 UYH721072 UOL721072 UEP721072 TUT721072 TKX721072 TBB721072 SRF721072 SHJ721072 RXN721072 RNR721072 RDV721072 QTZ721072 QKD721072 QAH721072 PQL721072 PGP721072 OWT721072 OMX721072 ODB721072 NTF721072 NJJ721072 MZN721072 MPR721072 MFV721072 LVZ721072 LMD721072 LCH721072 KSL721072 KIP721072 JYT721072 JOX721072 JFB721072 IVF721072 ILJ721072 IBN721072 HRR721072 HHV721072 GXZ721072 GOD721072 GEH721072 FUL721072 FKP721072 FAT721072 EQX721072 EHB721072 DXF721072 DNJ721072 DDN721072 CTR721072 CJV721072 BZZ721072 BQD721072 BGH721072 AWL721072 AMP721072 ACT721072 SX721072 JB721072 F721072 WVN655536 WLR655536 WBV655536 VRZ655536 VID655536 UYH655536 UOL655536 UEP655536 TUT655536 TKX655536 TBB655536 SRF655536 SHJ655536 RXN655536 RNR655536 RDV655536 QTZ655536 QKD655536 QAH655536 PQL655536 PGP655536 OWT655536 OMX655536 ODB655536 NTF655536 NJJ655536 MZN655536 MPR655536 MFV655536 LVZ655536 LMD655536 LCH655536 KSL655536 KIP655536 JYT655536 JOX655536 JFB655536 IVF655536 ILJ655536 IBN655536 HRR655536 HHV655536 GXZ655536 GOD655536 GEH655536 FUL655536 FKP655536 FAT655536 EQX655536 EHB655536 DXF655536 DNJ655536 DDN655536 CTR655536 CJV655536 BZZ655536 BQD655536 BGH655536 AWL655536 AMP655536 ACT655536 SX655536 JB655536 F655536 WVN590000 WLR590000 WBV590000 VRZ590000 VID590000 UYH590000 UOL590000 UEP590000 TUT590000 TKX590000 TBB590000 SRF590000 SHJ590000 RXN590000 RNR590000 RDV590000 QTZ590000 QKD590000 QAH590000 PQL590000 PGP590000 OWT590000 OMX590000 ODB590000 NTF590000 NJJ590000 MZN590000 MPR590000 MFV590000 LVZ590000 LMD590000 LCH590000 KSL590000 KIP590000 JYT590000 JOX590000 JFB590000 IVF590000 ILJ590000 IBN590000 HRR590000 HHV590000 GXZ590000 GOD590000 GEH590000 FUL590000 FKP590000 FAT590000 EQX590000 EHB590000 DXF590000 DNJ590000 DDN590000 CTR590000 CJV590000 BZZ590000 BQD590000 BGH590000 AWL590000 AMP590000 ACT590000 SX590000 JB590000 F590000 WVN524464 WLR524464 WBV524464 VRZ524464 VID524464 UYH524464 UOL524464 UEP524464 TUT524464 TKX524464 TBB524464 SRF524464 SHJ524464 RXN524464 RNR524464 RDV524464 QTZ524464 QKD524464 QAH524464 PQL524464 PGP524464 OWT524464 OMX524464 ODB524464 NTF524464 NJJ524464 MZN524464 MPR524464 MFV524464 LVZ524464 LMD524464 LCH524464 KSL524464 KIP524464 JYT524464 JOX524464 JFB524464 IVF524464 ILJ524464 IBN524464 HRR524464 HHV524464 GXZ524464 GOD524464 GEH524464 FUL524464 FKP524464 FAT524464 EQX524464 EHB524464 DXF524464 DNJ524464 DDN524464 CTR524464 CJV524464 BZZ524464 BQD524464 BGH524464 AWL524464 AMP524464 ACT524464 SX524464 JB524464 F524464 WVN458928 WLR458928 WBV458928 VRZ458928 VID458928 UYH458928 UOL458928 UEP458928 TUT458928 TKX458928 TBB458928 SRF458928 SHJ458928 RXN458928 RNR458928 RDV458928 QTZ458928 QKD458928 QAH458928 PQL458928 PGP458928 OWT458928 OMX458928 ODB458928 NTF458928 NJJ458928 MZN458928 MPR458928 MFV458928 LVZ458928 LMD458928 LCH458928 KSL458928 KIP458928 JYT458928 JOX458928 JFB458928 IVF458928 ILJ458928 IBN458928 HRR458928 HHV458928 GXZ458928 GOD458928 GEH458928 FUL458928 FKP458928 FAT458928 EQX458928 EHB458928 DXF458928 DNJ458928 DDN458928 CTR458928 CJV458928 BZZ458928 BQD458928 BGH458928 AWL458928 AMP458928 ACT458928 SX458928 JB458928 F458928 WVN393392 WLR393392 WBV393392 VRZ393392 VID393392 UYH393392 UOL393392 UEP393392 TUT393392 TKX393392 TBB393392 SRF393392 SHJ393392 RXN393392 RNR393392 RDV393392 QTZ393392 QKD393392 QAH393392 PQL393392 PGP393392 OWT393392 OMX393392 ODB393392 NTF393392 NJJ393392 MZN393392 MPR393392 MFV393392 LVZ393392 LMD393392 LCH393392 KSL393392 KIP393392 JYT393392 JOX393392 JFB393392 IVF393392 ILJ393392 IBN393392 HRR393392 HHV393392 GXZ393392 GOD393392 GEH393392 FUL393392 FKP393392 FAT393392 EQX393392 EHB393392 DXF393392 DNJ393392 DDN393392 CTR393392 CJV393392 BZZ393392 BQD393392 BGH393392 AWL393392 AMP393392 ACT393392 SX393392 JB393392 F393392 WVN327856 WLR327856 WBV327856 VRZ327856 VID327856 UYH327856 UOL327856 UEP327856 TUT327856 TKX327856 TBB327856 SRF327856 SHJ327856 RXN327856 RNR327856 RDV327856 QTZ327856 QKD327856 QAH327856 PQL327856 PGP327856 OWT327856 OMX327856 ODB327856 NTF327856 NJJ327856 MZN327856 MPR327856 MFV327856 LVZ327856 LMD327856 LCH327856 KSL327856 KIP327856 JYT327856 JOX327856 JFB327856 IVF327856 ILJ327856 IBN327856 HRR327856 HHV327856 GXZ327856 GOD327856 GEH327856 FUL327856 FKP327856 FAT327856 EQX327856 EHB327856 DXF327856 DNJ327856 DDN327856 CTR327856 CJV327856 BZZ327856 BQD327856 BGH327856 AWL327856 AMP327856 ACT327856 SX327856 JB327856 F327856 WVN262320 WLR262320 WBV262320 VRZ262320 VID262320 UYH262320 UOL262320 UEP262320 TUT262320 TKX262320 TBB262320 SRF262320 SHJ262320 RXN262320 RNR262320 RDV262320 QTZ262320 QKD262320 QAH262320 PQL262320 PGP262320 OWT262320 OMX262320 ODB262320 NTF262320 NJJ262320 MZN262320 MPR262320 MFV262320 LVZ262320 LMD262320 LCH262320 KSL262320 KIP262320 JYT262320 JOX262320 JFB262320 IVF262320 ILJ262320 IBN262320 HRR262320 HHV262320 GXZ262320 GOD262320 GEH262320 FUL262320 FKP262320 FAT262320 EQX262320 EHB262320 DXF262320 DNJ262320 DDN262320 CTR262320 CJV262320 BZZ262320 BQD262320 BGH262320 AWL262320 AMP262320 ACT262320 SX262320 JB262320 F262320 WVN196784 WLR196784 WBV196784 VRZ196784 VID196784 UYH196784 UOL196784 UEP196784 TUT196784 TKX196784 TBB196784 SRF196784 SHJ196784 RXN196784 RNR196784 RDV196784 QTZ196784 QKD196784 QAH196784 PQL196784 PGP196784 OWT196784 OMX196784 ODB196784 NTF196784 NJJ196784 MZN196784 MPR196784 MFV196784 LVZ196784 LMD196784 LCH196784 KSL196784 KIP196784 JYT196784 JOX196784 JFB196784 IVF196784 ILJ196784 IBN196784 HRR196784 HHV196784 GXZ196784 GOD196784 GEH196784 FUL196784 FKP196784 FAT196784 EQX196784 EHB196784 DXF196784 DNJ196784 DDN196784 CTR196784 CJV196784 BZZ196784 BQD196784 BGH196784 AWL196784 AMP196784 ACT196784 SX196784 JB196784 F196784 WVN131248 WLR131248 WBV131248 VRZ131248 VID131248 UYH131248 UOL131248 UEP131248 TUT131248 TKX131248 TBB131248 SRF131248 SHJ131248 RXN131248 RNR131248 RDV131248 QTZ131248 QKD131248 QAH131248 PQL131248 PGP131248 OWT131248 OMX131248 ODB131248 NTF131248 NJJ131248 MZN131248 MPR131248 MFV131248 LVZ131248 LMD131248 LCH131248 KSL131248 KIP131248 JYT131248 JOX131248 JFB131248 IVF131248 ILJ131248 IBN131248 HRR131248 HHV131248 GXZ131248 GOD131248 GEH131248 FUL131248 FKP131248 FAT131248 EQX131248 EHB131248 DXF131248 DNJ131248 DDN131248 CTR131248 CJV131248 BZZ131248 BQD131248 BGH131248 AWL131248 AMP131248 ACT131248 SX131248 JB131248 F131248 WVN65712 WLR65712 WBV65712 VRZ65712 VID65712 UYH65712 UOL65712 UEP65712 TUT65712 TKX65712 TBB65712 SRF65712 SHJ65712 RXN65712 RNR65712 RDV65712 QTZ65712 QKD65712 QAH65712 PQL65712 PGP65712 OWT65712 OMX65712 ODB65712 NTF65712 NJJ65712 MZN65712 MPR65712 MFV65712 LVZ65712 LMD65712 LCH65712 KSL65712 KIP65712 JYT65712 JOX65712 JFB65712 IVF65712 ILJ65712 IBN65712 HRR65712 HHV65712 GXZ65712 GOD65712 GEH65712 FUL65712 FKP65712 FAT65712 EQX65712 EHB65712 DXF65712 DNJ65712 DDN65712 CTR65712 CJV65712 BZZ65712 BQD65712 BGH65712 AWL65712 AMP65712 ACT65712 SX65712 JB65712 F65712 WVN147 WLR147 WBV147 VRZ147 VID147 UYH147 UOL147 UEP147 TUT147 TKX147 TBB147 SRF147 SHJ147 RXN147 RNR147 RDV147 QTZ147 QKD147 QAH147 PQL147 PGP147 OWT147 OMX147 ODB147 NTF147 NJJ147 MZN147 MPR147 MFV147 LVZ147 LMD147 LCH147 KSL147 KIP147 JYT147 JOX147 JFB147 IVF147 ILJ147 IBN147 HRR147 HHV147 GXZ147 GOD147 GEH147 FUL147 FKP147 FAT147 EQX147 EHB147 DXF147 DNJ147 DDN147 CTR147 CJV147 BZZ147 BQD147 BGH147 AWL147 AMP147 ACT147 SX147 JB147" xr:uid="{00000000-0002-0000-0300-000001000000}">
      <formula1>$C$366:$C$367</formula1>
    </dataValidation>
    <dataValidation type="list" allowBlank="1" showInputMessage="1" showErrorMessage="1" sqref="Z10:AT12 WWH983082:WXB983084 WML983082:WNF983084 WCP983082:WDJ983084 VST983082:VTN983084 VIX983082:VJR983084 UZB983082:UZV983084 UPF983082:UPZ983084 UFJ983082:UGD983084 TVN983082:TWH983084 TLR983082:TML983084 TBV983082:TCP983084 SRZ983082:SST983084 SID983082:SIX983084 RYH983082:RZB983084 ROL983082:RPF983084 REP983082:RFJ983084 QUT983082:QVN983084 QKX983082:QLR983084 QBB983082:QBV983084 PRF983082:PRZ983084 PHJ983082:PID983084 OXN983082:OYH983084 ONR983082:OOL983084 ODV983082:OEP983084 NTZ983082:NUT983084 NKD983082:NKX983084 NAH983082:NBB983084 MQL983082:MRF983084 MGP983082:MHJ983084 LWT983082:LXN983084 LMX983082:LNR983084 LDB983082:LDV983084 KTF983082:KTZ983084 KJJ983082:KKD983084 JZN983082:KAH983084 JPR983082:JQL983084 JFV983082:JGP983084 IVZ983082:IWT983084 IMD983082:IMX983084 ICH983082:IDB983084 HSL983082:HTF983084 HIP983082:HJJ983084 GYT983082:GZN983084 GOX983082:GPR983084 GFB983082:GFV983084 FVF983082:FVZ983084 FLJ983082:FMD983084 FBN983082:FCH983084 ERR983082:ESL983084 EHV983082:EIP983084 DXZ983082:DYT983084 DOD983082:DOX983084 DEH983082:DFB983084 CUL983082:CVF983084 CKP983082:CLJ983084 CAT983082:CBN983084 BQX983082:BRR983084 BHB983082:BHV983084 AXF983082:AXZ983084 ANJ983082:AOD983084 ADN983082:AEH983084 TR983082:UL983084 JV983082:KP983084 Z983082:AT983084 WWH917546:WXB917548 WML917546:WNF917548 WCP917546:WDJ917548 VST917546:VTN917548 VIX917546:VJR917548 UZB917546:UZV917548 UPF917546:UPZ917548 UFJ917546:UGD917548 TVN917546:TWH917548 TLR917546:TML917548 TBV917546:TCP917548 SRZ917546:SST917548 SID917546:SIX917548 RYH917546:RZB917548 ROL917546:RPF917548 REP917546:RFJ917548 QUT917546:QVN917548 QKX917546:QLR917548 QBB917546:QBV917548 PRF917546:PRZ917548 PHJ917546:PID917548 OXN917546:OYH917548 ONR917546:OOL917548 ODV917546:OEP917548 NTZ917546:NUT917548 NKD917546:NKX917548 NAH917546:NBB917548 MQL917546:MRF917548 MGP917546:MHJ917548 LWT917546:LXN917548 LMX917546:LNR917548 LDB917546:LDV917548 KTF917546:KTZ917548 KJJ917546:KKD917548 JZN917546:KAH917548 JPR917546:JQL917548 JFV917546:JGP917548 IVZ917546:IWT917548 IMD917546:IMX917548 ICH917546:IDB917548 HSL917546:HTF917548 HIP917546:HJJ917548 GYT917546:GZN917548 GOX917546:GPR917548 GFB917546:GFV917548 FVF917546:FVZ917548 FLJ917546:FMD917548 FBN917546:FCH917548 ERR917546:ESL917548 EHV917546:EIP917548 DXZ917546:DYT917548 DOD917546:DOX917548 DEH917546:DFB917548 CUL917546:CVF917548 CKP917546:CLJ917548 CAT917546:CBN917548 BQX917546:BRR917548 BHB917546:BHV917548 AXF917546:AXZ917548 ANJ917546:AOD917548 ADN917546:AEH917548 TR917546:UL917548 JV917546:KP917548 Z917546:AT917548 WWH852010:WXB852012 WML852010:WNF852012 WCP852010:WDJ852012 VST852010:VTN852012 VIX852010:VJR852012 UZB852010:UZV852012 UPF852010:UPZ852012 UFJ852010:UGD852012 TVN852010:TWH852012 TLR852010:TML852012 TBV852010:TCP852012 SRZ852010:SST852012 SID852010:SIX852012 RYH852010:RZB852012 ROL852010:RPF852012 REP852010:RFJ852012 QUT852010:QVN852012 QKX852010:QLR852012 QBB852010:QBV852012 PRF852010:PRZ852012 PHJ852010:PID852012 OXN852010:OYH852012 ONR852010:OOL852012 ODV852010:OEP852012 NTZ852010:NUT852012 NKD852010:NKX852012 NAH852010:NBB852012 MQL852010:MRF852012 MGP852010:MHJ852012 LWT852010:LXN852012 LMX852010:LNR852012 LDB852010:LDV852012 KTF852010:KTZ852012 KJJ852010:KKD852012 JZN852010:KAH852012 JPR852010:JQL852012 JFV852010:JGP852012 IVZ852010:IWT852012 IMD852010:IMX852012 ICH852010:IDB852012 HSL852010:HTF852012 HIP852010:HJJ852012 GYT852010:GZN852012 GOX852010:GPR852012 GFB852010:GFV852012 FVF852010:FVZ852012 FLJ852010:FMD852012 FBN852010:FCH852012 ERR852010:ESL852012 EHV852010:EIP852012 DXZ852010:DYT852012 DOD852010:DOX852012 DEH852010:DFB852012 CUL852010:CVF852012 CKP852010:CLJ852012 CAT852010:CBN852012 BQX852010:BRR852012 BHB852010:BHV852012 AXF852010:AXZ852012 ANJ852010:AOD852012 ADN852010:AEH852012 TR852010:UL852012 JV852010:KP852012 Z852010:AT852012 WWH786474:WXB786476 WML786474:WNF786476 WCP786474:WDJ786476 VST786474:VTN786476 VIX786474:VJR786476 UZB786474:UZV786476 UPF786474:UPZ786476 UFJ786474:UGD786476 TVN786474:TWH786476 TLR786474:TML786476 TBV786474:TCP786476 SRZ786474:SST786476 SID786474:SIX786476 RYH786474:RZB786476 ROL786474:RPF786476 REP786474:RFJ786476 QUT786474:QVN786476 QKX786474:QLR786476 QBB786474:QBV786476 PRF786474:PRZ786476 PHJ786474:PID786476 OXN786474:OYH786476 ONR786474:OOL786476 ODV786474:OEP786476 NTZ786474:NUT786476 NKD786474:NKX786476 NAH786474:NBB786476 MQL786474:MRF786476 MGP786474:MHJ786476 LWT786474:LXN786476 LMX786474:LNR786476 LDB786474:LDV786476 KTF786474:KTZ786476 KJJ786474:KKD786476 JZN786474:KAH786476 JPR786474:JQL786476 JFV786474:JGP786476 IVZ786474:IWT786476 IMD786474:IMX786476 ICH786474:IDB786476 HSL786474:HTF786476 HIP786474:HJJ786476 GYT786474:GZN786476 GOX786474:GPR786476 GFB786474:GFV786476 FVF786474:FVZ786476 FLJ786474:FMD786476 FBN786474:FCH786476 ERR786474:ESL786476 EHV786474:EIP786476 DXZ786474:DYT786476 DOD786474:DOX786476 DEH786474:DFB786476 CUL786474:CVF786476 CKP786474:CLJ786476 CAT786474:CBN786476 BQX786474:BRR786476 BHB786474:BHV786476 AXF786474:AXZ786476 ANJ786474:AOD786476 ADN786474:AEH786476 TR786474:UL786476 JV786474:KP786476 Z786474:AT786476 WWH720938:WXB720940 WML720938:WNF720940 WCP720938:WDJ720940 VST720938:VTN720940 VIX720938:VJR720940 UZB720938:UZV720940 UPF720938:UPZ720940 UFJ720938:UGD720940 TVN720938:TWH720940 TLR720938:TML720940 TBV720938:TCP720940 SRZ720938:SST720940 SID720938:SIX720940 RYH720938:RZB720940 ROL720938:RPF720940 REP720938:RFJ720940 QUT720938:QVN720940 QKX720938:QLR720940 QBB720938:QBV720940 PRF720938:PRZ720940 PHJ720938:PID720940 OXN720938:OYH720940 ONR720938:OOL720940 ODV720938:OEP720940 NTZ720938:NUT720940 NKD720938:NKX720940 NAH720938:NBB720940 MQL720938:MRF720940 MGP720938:MHJ720940 LWT720938:LXN720940 LMX720938:LNR720940 LDB720938:LDV720940 KTF720938:KTZ720940 KJJ720938:KKD720940 JZN720938:KAH720940 JPR720938:JQL720940 JFV720938:JGP720940 IVZ720938:IWT720940 IMD720938:IMX720940 ICH720938:IDB720940 HSL720938:HTF720940 HIP720938:HJJ720940 GYT720938:GZN720940 GOX720938:GPR720940 GFB720938:GFV720940 FVF720938:FVZ720940 FLJ720938:FMD720940 FBN720938:FCH720940 ERR720938:ESL720940 EHV720938:EIP720940 DXZ720938:DYT720940 DOD720938:DOX720940 DEH720938:DFB720940 CUL720938:CVF720940 CKP720938:CLJ720940 CAT720938:CBN720940 BQX720938:BRR720940 BHB720938:BHV720940 AXF720938:AXZ720940 ANJ720938:AOD720940 ADN720938:AEH720940 TR720938:UL720940 JV720938:KP720940 Z720938:AT720940 WWH655402:WXB655404 WML655402:WNF655404 WCP655402:WDJ655404 VST655402:VTN655404 VIX655402:VJR655404 UZB655402:UZV655404 UPF655402:UPZ655404 UFJ655402:UGD655404 TVN655402:TWH655404 TLR655402:TML655404 TBV655402:TCP655404 SRZ655402:SST655404 SID655402:SIX655404 RYH655402:RZB655404 ROL655402:RPF655404 REP655402:RFJ655404 QUT655402:QVN655404 QKX655402:QLR655404 QBB655402:QBV655404 PRF655402:PRZ655404 PHJ655402:PID655404 OXN655402:OYH655404 ONR655402:OOL655404 ODV655402:OEP655404 NTZ655402:NUT655404 NKD655402:NKX655404 NAH655402:NBB655404 MQL655402:MRF655404 MGP655402:MHJ655404 LWT655402:LXN655404 LMX655402:LNR655404 LDB655402:LDV655404 KTF655402:KTZ655404 KJJ655402:KKD655404 JZN655402:KAH655404 JPR655402:JQL655404 JFV655402:JGP655404 IVZ655402:IWT655404 IMD655402:IMX655404 ICH655402:IDB655404 HSL655402:HTF655404 HIP655402:HJJ655404 GYT655402:GZN655404 GOX655402:GPR655404 GFB655402:GFV655404 FVF655402:FVZ655404 FLJ655402:FMD655404 FBN655402:FCH655404 ERR655402:ESL655404 EHV655402:EIP655404 DXZ655402:DYT655404 DOD655402:DOX655404 DEH655402:DFB655404 CUL655402:CVF655404 CKP655402:CLJ655404 CAT655402:CBN655404 BQX655402:BRR655404 BHB655402:BHV655404 AXF655402:AXZ655404 ANJ655402:AOD655404 ADN655402:AEH655404 TR655402:UL655404 JV655402:KP655404 Z655402:AT655404 WWH589866:WXB589868 WML589866:WNF589868 WCP589866:WDJ589868 VST589866:VTN589868 VIX589866:VJR589868 UZB589866:UZV589868 UPF589866:UPZ589868 UFJ589866:UGD589868 TVN589866:TWH589868 TLR589866:TML589868 TBV589866:TCP589868 SRZ589866:SST589868 SID589866:SIX589868 RYH589866:RZB589868 ROL589866:RPF589868 REP589866:RFJ589868 QUT589866:QVN589868 QKX589866:QLR589868 QBB589866:QBV589868 PRF589866:PRZ589868 PHJ589866:PID589868 OXN589866:OYH589868 ONR589866:OOL589868 ODV589866:OEP589868 NTZ589866:NUT589868 NKD589866:NKX589868 NAH589866:NBB589868 MQL589866:MRF589868 MGP589866:MHJ589868 LWT589866:LXN589868 LMX589866:LNR589868 LDB589866:LDV589868 KTF589866:KTZ589868 KJJ589866:KKD589868 JZN589866:KAH589868 JPR589866:JQL589868 JFV589866:JGP589868 IVZ589866:IWT589868 IMD589866:IMX589868 ICH589866:IDB589868 HSL589866:HTF589868 HIP589866:HJJ589868 GYT589866:GZN589868 GOX589866:GPR589868 GFB589866:GFV589868 FVF589866:FVZ589868 FLJ589866:FMD589868 FBN589866:FCH589868 ERR589866:ESL589868 EHV589866:EIP589868 DXZ589866:DYT589868 DOD589866:DOX589868 DEH589866:DFB589868 CUL589866:CVF589868 CKP589866:CLJ589868 CAT589866:CBN589868 BQX589866:BRR589868 BHB589866:BHV589868 AXF589866:AXZ589868 ANJ589866:AOD589868 ADN589866:AEH589868 TR589866:UL589868 JV589866:KP589868 Z589866:AT589868 WWH524330:WXB524332 WML524330:WNF524332 WCP524330:WDJ524332 VST524330:VTN524332 VIX524330:VJR524332 UZB524330:UZV524332 UPF524330:UPZ524332 UFJ524330:UGD524332 TVN524330:TWH524332 TLR524330:TML524332 TBV524330:TCP524332 SRZ524330:SST524332 SID524330:SIX524332 RYH524330:RZB524332 ROL524330:RPF524332 REP524330:RFJ524332 QUT524330:QVN524332 QKX524330:QLR524332 QBB524330:QBV524332 PRF524330:PRZ524332 PHJ524330:PID524332 OXN524330:OYH524332 ONR524330:OOL524332 ODV524330:OEP524332 NTZ524330:NUT524332 NKD524330:NKX524332 NAH524330:NBB524332 MQL524330:MRF524332 MGP524330:MHJ524332 LWT524330:LXN524332 LMX524330:LNR524332 LDB524330:LDV524332 KTF524330:KTZ524332 KJJ524330:KKD524332 JZN524330:KAH524332 JPR524330:JQL524332 JFV524330:JGP524332 IVZ524330:IWT524332 IMD524330:IMX524332 ICH524330:IDB524332 HSL524330:HTF524332 HIP524330:HJJ524332 GYT524330:GZN524332 GOX524330:GPR524332 GFB524330:GFV524332 FVF524330:FVZ524332 FLJ524330:FMD524332 FBN524330:FCH524332 ERR524330:ESL524332 EHV524330:EIP524332 DXZ524330:DYT524332 DOD524330:DOX524332 DEH524330:DFB524332 CUL524330:CVF524332 CKP524330:CLJ524332 CAT524330:CBN524332 BQX524330:BRR524332 BHB524330:BHV524332 AXF524330:AXZ524332 ANJ524330:AOD524332 ADN524330:AEH524332 TR524330:UL524332 JV524330:KP524332 Z524330:AT524332 WWH458794:WXB458796 WML458794:WNF458796 WCP458794:WDJ458796 VST458794:VTN458796 VIX458794:VJR458796 UZB458794:UZV458796 UPF458794:UPZ458796 UFJ458794:UGD458796 TVN458794:TWH458796 TLR458794:TML458796 TBV458794:TCP458796 SRZ458794:SST458796 SID458794:SIX458796 RYH458794:RZB458796 ROL458794:RPF458796 REP458794:RFJ458796 QUT458794:QVN458796 QKX458794:QLR458796 QBB458794:QBV458796 PRF458794:PRZ458796 PHJ458794:PID458796 OXN458794:OYH458796 ONR458794:OOL458796 ODV458794:OEP458796 NTZ458794:NUT458796 NKD458794:NKX458796 NAH458794:NBB458796 MQL458794:MRF458796 MGP458794:MHJ458796 LWT458794:LXN458796 LMX458794:LNR458796 LDB458794:LDV458796 KTF458794:KTZ458796 KJJ458794:KKD458796 JZN458794:KAH458796 JPR458794:JQL458796 JFV458794:JGP458796 IVZ458794:IWT458796 IMD458794:IMX458796 ICH458794:IDB458796 HSL458794:HTF458796 HIP458794:HJJ458796 GYT458794:GZN458796 GOX458794:GPR458796 GFB458794:GFV458796 FVF458794:FVZ458796 FLJ458794:FMD458796 FBN458794:FCH458796 ERR458794:ESL458796 EHV458794:EIP458796 DXZ458794:DYT458796 DOD458794:DOX458796 DEH458794:DFB458796 CUL458794:CVF458796 CKP458794:CLJ458796 CAT458794:CBN458796 BQX458794:BRR458796 BHB458794:BHV458796 AXF458794:AXZ458796 ANJ458794:AOD458796 ADN458794:AEH458796 TR458794:UL458796 JV458794:KP458796 Z458794:AT458796 WWH393258:WXB393260 WML393258:WNF393260 WCP393258:WDJ393260 VST393258:VTN393260 VIX393258:VJR393260 UZB393258:UZV393260 UPF393258:UPZ393260 UFJ393258:UGD393260 TVN393258:TWH393260 TLR393258:TML393260 TBV393258:TCP393260 SRZ393258:SST393260 SID393258:SIX393260 RYH393258:RZB393260 ROL393258:RPF393260 REP393258:RFJ393260 QUT393258:QVN393260 QKX393258:QLR393260 QBB393258:QBV393260 PRF393258:PRZ393260 PHJ393258:PID393260 OXN393258:OYH393260 ONR393258:OOL393260 ODV393258:OEP393260 NTZ393258:NUT393260 NKD393258:NKX393260 NAH393258:NBB393260 MQL393258:MRF393260 MGP393258:MHJ393260 LWT393258:LXN393260 LMX393258:LNR393260 LDB393258:LDV393260 KTF393258:KTZ393260 KJJ393258:KKD393260 JZN393258:KAH393260 JPR393258:JQL393260 JFV393258:JGP393260 IVZ393258:IWT393260 IMD393258:IMX393260 ICH393258:IDB393260 HSL393258:HTF393260 HIP393258:HJJ393260 GYT393258:GZN393260 GOX393258:GPR393260 GFB393258:GFV393260 FVF393258:FVZ393260 FLJ393258:FMD393260 FBN393258:FCH393260 ERR393258:ESL393260 EHV393258:EIP393260 DXZ393258:DYT393260 DOD393258:DOX393260 DEH393258:DFB393260 CUL393258:CVF393260 CKP393258:CLJ393260 CAT393258:CBN393260 BQX393258:BRR393260 BHB393258:BHV393260 AXF393258:AXZ393260 ANJ393258:AOD393260 ADN393258:AEH393260 TR393258:UL393260 JV393258:KP393260 Z393258:AT393260 WWH327722:WXB327724 WML327722:WNF327724 WCP327722:WDJ327724 VST327722:VTN327724 VIX327722:VJR327724 UZB327722:UZV327724 UPF327722:UPZ327724 UFJ327722:UGD327724 TVN327722:TWH327724 TLR327722:TML327724 TBV327722:TCP327724 SRZ327722:SST327724 SID327722:SIX327724 RYH327722:RZB327724 ROL327722:RPF327724 REP327722:RFJ327724 QUT327722:QVN327724 QKX327722:QLR327724 QBB327722:QBV327724 PRF327722:PRZ327724 PHJ327722:PID327724 OXN327722:OYH327724 ONR327722:OOL327724 ODV327722:OEP327724 NTZ327722:NUT327724 NKD327722:NKX327724 NAH327722:NBB327724 MQL327722:MRF327724 MGP327722:MHJ327724 LWT327722:LXN327724 LMX327722:LNR327724 LDB327722:LDV327724 KTF327722:KTZ327724 KJJ327722:KKD327724 JZN327722:KAH327724 JPR327722:JQL327724 JFV327722:JGP327724 IVZ327722:IWT327724 IMD327722:IMX327724 ICH327722:IDB327724 HSL327722:HTF327724 HIP327722:HJJ327724 GYT327722:GZN327724 GOX327722:GPR327724 GFB327722:GFV327724 FVF327722:FVZ327724 FLJ327722:FMD327724 FBN327722:FCH327724 ERR327722:ESL327724 EHV327722:EIP327724 DXZ327722:DYT327724 DOD327722:DOX327724 DEH327722:DFB327724 CUL327722:CVF327724 CKP327722:CLJ327724 CAT327722:CBN327724 BQX327722:BRR327724 BHB327722:BHV327724 AXF327722:AXZ327724 ANJ327722:AOD327724 ADN327722:AEH327724 TR327722:UL327724 JV327722:KP327724 Z327722:AT327724 WWH262186:WXB262188 WML262186:WNF262188 WCP262186:WDJ262188 VST262186:VTN262188 VIX262186:VJR262188 UZB262186:UZV262188 UPF262186:UPZ262188 UFJ262186:UGD262188 TVN262186:TWH262188 TLR262186:TML262188 TBV262186:TCP262188 SRZ262186:SST262188 SID262186:SIX262188 RYH262186:RZB262188 ROL262186:RPF262188 REP262186:RFJ262188 QUT262186:QVN262188 QKX262186:QLR262188 QBB262186:QBV262188 PRF262186:PRZ262188 PHJ262186:PID262188 OXN262186:OYH262188 ONR262186:OOL262188 ODV262186:OEP262188 NTZ262186:NUT262188 NKD262186:NKX262188 NAH262186:NBB262188 MQL262186:MRF262188 MGP262186:MHJ262188 LWT262186:LXN262188 LMX262186:LNR262188 LDB262186:LDV262188 KTF262186:KTZ262188 KJJ262186:KKD262188 JZN262186:KAH262188 JPR262186:JQL262188 JFV262186:JGP262188 IVZ262186:IWT262188 IMD262186:IMX262188 ICH262186:IDB262188 HSL262186:HTF262188 HIP262186:HJJ262188 GYT262186:GZN262188 GOX262186:GPR262188 GFB262186:GFV262188 FVF262186:FVZ262188 FLJ262186:FMD262188 FBN262186:FCH262188 ERR262186:ESL262188 EHV262186:EIP262188 DXZ262186:DYT262188 DOD262186:DOX262188 DEH262186:DFB262188 CUL262186:CVF262188 CKP262186:CLJ262188 CAT262186:CBN262188 BQX262186:BRR262188 BHB262186:BHV262188 AXF262186:AXZ262188 ANJ262186:AOD262188 ADN262186:AEH262188 TR262186:UL262188 JV262186:KP262188 Z262186:AT262188 WWH196650:WXB196652 WML196650:WNF196652 WCP196650:WDJ196652 VST196650:VTN196652 VIX196650:VJR196652 UZB196650:UZV196652 UPF196650:UPZ196652 UFJ196650:UGD196652 TVN196650:TWH196652 TLR196650:TML196652 TBV196650:TCP196652 SRZ196650:SST196652 SID196650:SIX196652 RYH196650:RZB196652 ROL196650:RPF196652 REP196650:RFJ196652 QUT196650:QVN196652 QKX196650:QLR196652 QBB196650:QBV196652 PRF196650:PRZ196652 PHJ196650:PID196652 OXN196650:OYH196652 ONR196650:OOL196652 ODV196650:OEP196652 NTZ196650:NUT196652 NKD196650:NKX196652 NAH196650:NBB196652 MQL196650:MRF196652 MGP196650:MHJ196652 LWT196650:LXN196652 LMX196650:LNR196652 LDB196650:LDV196652 KTF196650:KTZ196652 KJJ196650:KKD196652 JZN196650:KAH196652 JPR196650:JQL196652 JFV196650:JGP196652 IVZ196650:IWT196652 IMD196650:IMX196652 ICH196650:IDB196652 HSL196650:HTF196652 HIP196650:HJJ196652 GYT196650:GZN196652 GOX196650:GPR196652 GFB196650:GFV196652 FVF196650:FVZ196652 FLJ196650:FMD196652 FBN196650:FCH196652 ERR196650:ESL196652 EHV196650:EIP196652 DXZ196650:DYT196652 DOD196650:DOX196652 DEH196650:DFB196652 CUL196650:CVF196652 CKP196650:CLJ196652 CAT196650:CBN196652 BQX196650:BRR196652 BHB196650:BHV196652 AXF196650:AXZ196652 ANJ196650:AOD196652 ADN196650:AEH196652 TR196650:UL196652 JV196650:KP196652 Z196650:AT196652 WWH131114:WXB131116 WML131114:WNF131116 WCP131114:WDJ131116 VST131114:VTN131116 VIX131114:VJR131116 UZB131114:UZV131116 UPF131114:UPZ131116 UFJ131114:UGD131116 TVN131114:TWH131116 TLR131114:TML131116 TBV131114:TCP131116 SRZ131114:SST131116 SID131114:SIX131116 RYH131114:RZB131116 ROL131114:RPF131116 REP131114:RFJ131116 QUT131114:QVN131116 QKX131114:QLR131116 QBB131114:QBV131116 PRF131114:PRZ131116 PHJ131114:PID131116 OXN131114:OYH131116 ONR131114:OOL131116 ODV131114:OEP131116 NTZ131114:NUT131116 NKD131114:NKX131116 NAH131114:NBB131116 MQL131114:MRF131116 MGP131114:MHJ131116 LWT131114:LXN131116 LMX131114:LNR131116 LDB131114:LDV131116 KTF131114:KTZ131116 KJJ131114:KKD131116 JZN131114:KAH131116 JPR131114:JQL131116 JFV131114:JGP131116 IVZ131114:IWT131116 IMD131114:IMX131116 ICH131114:IDB131116 HSL131114:HTF131116 HIP131114:HJJ131116 GYT131114:GZN131116 GOX131114:GPR131116 GFB131114:GFV131116 FVF131114:FVZ131116 FLJ131114:FMD131116 FBN131114:FCH131116 ERR131114:ESL131116 EHV131114:EIP131116 DXZ131114:DYT131116 DOD131114:DOX131116 DEH131114:DFB131116 CUL131114:CVF131116 CKP131114:CLJ131116 CAT131114:CBN131116 BQX131114:BRR131116 BHB131114:BHV131116 AXF131114:AXZ131116 ANJ131114:AOD131116 ADN131114:AEH131116 TR131114:UL131116 JV131114:KP131116 Z131114:AT131116 WWH65578:WXB65580 WML65578:WNF65580 WCP65578:WDJ65580 VST65578:VTN65580 VIX65578:VJR65580 UZB65578:UZV65580 UPF65578:UPZ65580 UFJ65578:UGD65580 TVN65578:TWH65580 TLR65578:TML65580 TBV65578:TCP65580 SRZ65578:SST65580 SID65578:SIX65580 RYH65578:RZB65580 ROL65578:RPF65580 REP65578:RFJ65580 QUT65578:QVN65580 QKX65578:QLR65580 QBB65578:QBV65580 PRF65578:PRZ65580 PHJ65578:PID65580 OXN65578:OYH65580 ONR65578:OOL65580 ODV65578:OEP65580 NTZ65578:NUT65580 NKD65578:NKX65580 NAH65578:NBB65580 MQL65578:MRF65580 MGP65578:MHJ65580 LWT65578:LXN65580 LMX65578:LNR65580 LDB65578:LDV65580 KTF65578:KTZ65580 KJJ65578:KKD65580 JZN65578:KAH65580 JPR65578:JQL65580 JFV65578:JGP65580 IVZ65578:IWT65580 IMD65578:IMX65580 ICH65578:IDB65580 HSL65578:HTF65580 HIP65578:HJJ65580 GYT65578:GZN65580 GOX65578:GPR65580 GFB65578:GFV65580 FVF65578:FVZ65580 FLJ65578:FMD65580 FBN65578:FCH65580 ERR65578:ESL65580 EHV65578:EIP65580 DXZ65578:DYT65580 DOD65578:DOX65580 DEH65578:DFB65580 CUL65578:CVF65580 CKP65578:CLJ65580 CAT65578:CBN65580 BQX65578:BRR65580 BHB65578:BHV65580 AXF65578:AXZ65580 ANJ65578:AOD65580 ADN65578:AEH65580 TR65578:UL65580 JV65578:KP65580 Z65578:AT65580 WWH10:WXB12 WML10:WNF12 WCP10:WDJ12 VST10:VTN12 VIX10:VJR12 UZB10:UZV12 UPF10:UPZ12 UFJ10:UGD12 TVN10:TWH12 TLR10:TML12 TBV10:TCP12 SRZ10:SST12 SID10:SIX12 RYH10:RZB12 ROL10:RPF12 REP10:RFJ12 QUT10:QVN12 QKX10:QLR12 QBB10:QBV12 PRF10:PRZ12 PHJ10:PID12 OXN10:OYH12 ONR10:OOL12 ODV10:OEP12 NTZ10:NUT12 NKD10:NKX12 NAH10:NBB12 MQL10:MRF12 MGP10:MHJ12 LWT10:LXN12 LMX10:LNR12 LDB10:LDV12 KTF10:KTZ12 KJJ10:KKD12 JZN10:KAH12 JPR10:JQL12 JFV10:JGP12 IVZ10:IWT12 IMD10:IMX12 ICH10:IDB12 HSL10:HTF12 HIP10:HJJ12 GYT10:GZN12 GOX10:GPR12 GFB10:GFV12 FVF10:FVZ12 FLJ10:FMD12 FBN10:FCH12 ERR10:ESL12 EHV10:EIP12 DXZ10:DYT12 DOD10:DOX12 DEH10:DFB12 CUL10:CVF12 CKP10:CLJ12 CAT10:CBN12 BQX10:BRR12 BHB10:BHV12 AXF10:AXZ12 ANJ10:AOD12 ADN10:AEH12 TR10:UL12 JV10:KP12" xr:uid="{00000000-0002-0000-0300-000002000000}">
      <formula1>$Q$376:$Q$439</formula1>
    </dataValidation>
    <dataValidation type="list" allowBlank="1" showInputMessage="1" showErrorMessage="1" sqref="WVW983082:WWG983084 O11:Y12 WMA983082:WMK983084 WCE983082:WCO983084 VSI983082:VSS983084 VIM983082:VIW983084 UYQ983082:UZA983084 UOU983082:UPE983084 UEY983082:UFI983084 TVC983082:TVM983084 TLG983082:TLQ983084 TBK983082:TBU983084 SRO983082:SRY983084 SHS983082:SIC983084 RXW983082:RYG983084 ROA983082:ROK983084 REE983082:REO983084 QUI983082:QUS983084 QKM983082:QKW983084 QAQ983082:QBA983084 PQU983082:PRE983084 PGY983082:PHI983084 OXC983082:OXM983084 ONG983082:ONQ983084 ODK983082:ODU983084 NTO983082:NTY983084 NJS983082:NKC983084 MZW983082:NAG983084 MQA983082:MQK983084 MGE983082:MGO983084 LWI983082:LWS983084 LMM983082:LMW983084 LCQ983082:LDA983084 KSU983082:KTE983084 KIY983082:KJI983084 JZC983082:JZM983084 JPG983082:JPQ983084 JFK983082:JFU983084 IVO983082:IVY983084 ILS983082:IMC983084 IBW983082:ICG983084 HSA983082:HSK983084 HIE983082:HIO983084 GYI983082:GYS983084 GOM983082:GOW983084 GEQ983082:GFA983084 FUU983082:FVE983084 FKY983082:FLI983084 FBC983082:FBM983084 ERG983082:ERQ983084 EHK983082:EHU983084 DXO983082:DXY983084 DNS983082:DOC983084 DDW983082:DEG983084 CUA983082:CUK983084 CKE983082:CKO983084 CAI983082:CAS983084 BQM983082:BQW983084 BGQ983082:BHA983084 AWU983082:AXE983084 AMY983082:ANI983084 ADC983082:ADM983084 TG983082:TQ983084 JK983082:JU983084 O983082:Y983084 WVW917546:WWG917548 WMA917546:WMK917548 WCE917546:WCO917548 VSI917546:VSS917548 VIM917546:VIW917548 UYQ917546:UZA917548 UOU917546:UPE917548 UEY917546:UFI917548 TVC917546:TVM917548 TLG917546:TLQ917548 TBK917546:TBU917548 SRO917546:SRY917548 SHS917546:SIC917548 RXW917546:RYG917548 ROA917546:ROK917548 REE917546:REO917548 QUI917546:QUS917548 QKM917546:QKW917548 QAQ917546:QBA917548 PQU917546:PRE917548 PGY917546:PHI917548 OXC917546:OXM917548 ONG917546:ONQ917548 ODK917546:ODU917548 NTO917546:NTY917548 NJS917546:NKC917548 MZW917546:NAG917548 MQA917546:MQK917548 MGE917546:MGO917548 LWI917546:LWS917548 LMM917546:LMW917548 LCQ917546:LDA917548 KSU917546:KTE917548 KIY917546:KJI917548 JZC917546:JZM917548 JPG917546:JPQ917548 JFK917546:JFU917548 IVO917546:IVY917548 ILS917546:IMC917548 IBW917546:ICG917548 HSA917546:HSK917548 HIE917546:HIO917548 GYI917546:GYS917548 GOM917546:GOW917548 GEQ917546:GFA917548 FUU917546:FVE917548 FKY917546:FLI917548 FBC917546:FBM917548 ERG917546:ERQ917548 EHK917546:EHU917548 DXO917546:DXY917548 DNS917546:DOC917548 DDW917546:DEG917548 CUA917546:CUK917548 CKE917546:CKO917548 CAI917546:CAS917548 BQM917546:BQW917548 BGQ917546:BHA917548 AWU917546:AXE917548 AMY917546:ANI917548 ADC917546:ADM917548 TG917546:TQ917548 JK917546:JU917548 O917546:Y917548 WVW852010:WWG852012 WMA852010:WMK852012 WCE852010:WCO852012 VSI852010:VSS852012 VIM852010:VIW852012 UYQ852010:UZA852012 UOU852010:UPE852012 UEY852010:UFI852012 TVC852010:TVM852012 TLG852010:TLQ852012 TBK852010:TBU852012 SRO852010:SRY852012 SHS852010:SIC852012 RXW852010:RYG852012 ROA852010:ROK852012 REE852010:REO852012 QUI852010:QUS852012 QKM852010:QKW852012 QAQ852010:QBA852012 PQU852010:PRE852012 PGY852010:PHI852012 OXC852010:OXM852012 ONG852010:ONQ852012 ODK852010:ODU852012 NTO852010:NTY852012 NJS852010:NKC852012 MZW852010:NAG852012 MQA852010:MQK852012 MGE852010:MGO852012 LWI852010:LWS852012 LMM852010:LMW852012 LCQ852010:LDA852012 KSU852010:KTE852012 KIY852010:KJI852012 JZC852010:JZM852012 JPG852010:JPQ852012 JFK852010:JFU852012 IVO852010:IVY852012 ILS852010:IMC852012 IBW852010:ICG852012 HSA852010:HSK852012 HIE852010:HIO852012 GYI852010:GYS852012 GOM852010:GOW852012 GEQ852010:GFA852012 FUU852010:FVE852012 FKY852010:FLI852012 FBC852010:FBM852012 ERG852010:ERQ852012 EHK852010:EHU852012 DXO852010:DXY852012 DNS852010:DOC852012 DDW852010:DEG852012 CUA852010:CUK852012 CKE852010:CKO852012 CAI852010:CAS852012 BQM852010:BQW852012 BGQ852010:BHA852012 AWU852010:AXE852012 AMY852010:ANI852012 ADC852010:ADM852012 TG852010:TQ852012 JK852010:JU852012 O852010:Y852012 WVW786474:WWG786476 WMA786474:WMK786476 WCE786474:WCO786476 VSI786474:VSS786476 VIM786474:VIW786476 UYQ786474:UZA786476 UOU786474:UPE786476 UEY786474:UFI786476 TVC786474:TVM786476 TLG786474:TLQ786476 TBK786474:TBU786476 SRO786474:SRY786476 SHS786474:SIC786476 RXW786474:RYG786476 ROA786474:ROK786476 REE786474:REO786476 QUI786474:QUS786476 QKM786474:QKW786476 QAQ786474:QBA786476 PQU786474:PRE786476 PGY786474:PHI786476 OXC786474:OXM786476 ONG786474:ONQ786476 ODK786474:ODU786476 NTO786474:NTY786476 NJS786474:NKC786476 MZW786474:NAG786476 MQA786474:MQK786476 MGE786474:MGO786476 LWI786474:LWS786476 LMM786474:LMW786476 LCQ786474:LDA786476 KSU786474:KTE786476 KIY786474:KJI786476 JZC786474:JZM786476 JPG786474:JPQ786476 JFK786474:JFU786476 IVO786474:IVY786476 ILS786474:IMC786476 IBW786474:ICG786476 HSA786474:HSK786476 HIE786474:HIO786476 GYI786474:GYS786476 GOM786474:GOW786476 GEQ786474:GFA786476 FUU786474:FVE786476 FKY786474:FLI786476 FBC786474:FBM786476 ERG786474:ERQ786476 EHK786474:EHU786476 DXO786474:DXY786476 DNS786474:DOC786476 DDW786474:DEG786476 CUA786474:CUK786476 CKE786474:CKO786476 CAI786474:CAS786476 BQM786474:BQW786476 BGQ786474:BHA786476 AWU786474:AXE786476 AMY786474:ANI786476 ADC786474:ADM786476 TG786474:TQ786476 JK786474:JU786476 O786474:Y786476 WVW720938:WWG720940 WMA720938:WMK720940 WCE720938:WCO720940 VSI720938:VSS720940 VIM720938:VIW720940 UYQ720938:UZA720940 UOU720938:UPE720940 UEY720938:UFI720940 TVC720938:TVM720940 TLG720938:TLQ720940 TBK720938:TBU720940 SRO720938:SRY720940 SHS720938:SIC720940 RXW720938:RYG720940 ROA720938:ROK720940 REE720938:REO720940 QUI720938:QUS720940 QKM720938:QKW720940 QAQ720938:QBA720940 PQU720938:PRE720940 PGY720938:PHI720940 OXC720938:OXM720940 ONG720938:ONQ720940 ODK720938:ODU720940 NTO720938:NTY720940 NJS720938:NKC720940 MZW720938:NAG720940 MQA720938:MQK720940 MGE720938:MGO720940 LWI720938:LWS720940 LMM720938:LMW720940 LCQ720938:LDA720940 KSU720938:KTE720940 KIY720938:KJI720940 JZC720938:JZM720940 JPG720938:JPQ720940 JFK720938:JFU720940 IVO720938:IVY720940 ILS720938:IMC720940 IBW720938:ICG720940 HSA720938:HSK720940 HIE720938:HIO720940 GYI720938:GYS720940 GOM720938:GOW720940 GEQ720938:GFA720940 FUU720938:FVE720940 FKY720938:FLI720940 FBC720938:FBM720940 ERG720938:ERQ720940 EHK720938:EHU720940 DXO720938:DXY720940 DNS720938:DOC720940 DDW720938:DEG720940 CUA720938:CUK720940 CKE720938:CKO720940 CAI720938:CAS720940 BQM720938:BQW720940 BGQ720938:BHA720940 AWU720938:AXE720940 AMY720938:ANI720940 ADC720938:ADM720940 TG720938:TQ720940 JK720938:JU720940 O720938:Y720940 WVW655402:WWG655404 WMA655402:WMK655404 WCE655402:WCO655404 VSI655402:VSS655404 VIM655402:VIW655404 UYQ655402:UZA655404 UOU655402:UPE655404 UEY655402:UFI655404 TVC655402:TVM655404 TLG655402:TLQ655404 TBK655402:TBU655404 SRO655402:SRY655404 SHS655402:SIC655404 RXW655402:RYG655404 ROA655402:ROK655404 REE655402:REO655404 QUI655402:QUS655404 QKM655402:QKW655404 QAQ655402:QBA655404 PQU655402:PRE655404 PGY655402:PHI655404 OXC655402:OXM655404 ONG655402:ONQ655404 ODK655402:ODU655404 NTO655402:NTY655404 NJS655402:NKC655404 MZW655402:NAG655404 MQA655402:MQK655404 MGE655402:MGO655404 LWI655402:LWS655404 LMM655402:LMW655404 LCQ655402:LDA655404 KSU655402:KTE655404 KIY655402:KJI655404 JZC655402:JZM655404 JPG655402:JPQ655404 JFK655402:JFU655404 IVO655402:IVY655404 ILS655402:IMC655404 IBW655402:ICG655404 HSA655402:HSK655404 HIE655402:HIO655404 GYI655402:GYS655404 GOM655402:GOW655404 GEQ655402:GFA655404 FUU655402:FVE655404 FKY655402:FLI655404 FBC655402:FBM655404 ERG655402:ERQ655404 EHK655402:EHU655404 DXO655402:DXY655404 DNS655402:DOC655404 DDW655402:DEG655404 CUA655402:CUK655404 CKE655402:CKO655404 CAI655402:CAS655404 BQM655402:BQW655404 BGQ655402:BHA655404 AWU655402:AXE655404 AMY655402:ANI655404 ADC655402:ADM655404 TG655402:TQ655404 JK655402:JU655404 O655402:Y655404 WVW589866:WWG589868 WMA589866:WMK589868 WCE589866:WCO589868 VSI589866:VSS589868 VIM589866:VIW589868 UYQ589866:UZA589868 UOU589866:UPE589868 UEY589866:UFI589868 TVC589866:TVM589868 TLG589866:TLQ589868 TBK589866:TBU589868 SRO589866:SRY589868 SHS589866:SIC589868 RXW589866:RYG589868 ROA589866:ROK589868 REE589866:REO589868 QUI589866:QUS589868 QKM589866:QKW589868 QAQ589866:QBA589868 PQU589866:PRE589868 PGY589866:PHI589868 OXC589866:OXM589868 ONG589866:ONQ589868 ODK589866:ODU589868 NTO589866:NTY589868 NJS589866:NKC589868 MZW589866:NAG589868 MQA589866:MQK589868 MGE589866:MGO589868 LWI589866:LWS589868 LMM589866:LMW589868 LCQ589866:LDA589868 KSU589866:KTE589868 KIY589866:KJI589868 JZC589866:JZM589868 JPG589866:JPQ589868 JFK589866:JFU589868 IVO589866:IVY589868 ILS589866:IMC589868 IBW589866:ICG589868 HSA589866:HSK589868 HIE589866:HIO589868 GYI589866:GYS589868 GOM589866:GOW589868 GEQ589866:GFA589868 FUU589866:FVE589868 FKY589866:FLI589868 FBC589866:FBM589868 ERG589866:ERQ589868 EHK589866:EHU589868 DXO589866:DXY589868 DNS589866:DOC589868 DDW589866:DEG589868 CUA589866:CUK589868 CKE589866:CKO589868 CAI589866:CAS589868 BQM589866:BQW589868 BGQ589866:BHA589868 AWU589866:AXE589868 AMY589866:ANI589868 ADC589866:ADM589868 TG589866:TQ589868 JK589866:JU589868 O589866:Y589868 WVW524330:WWG524332 WMA524330:WMK524332 WCE524330:WCO524332 VSI524330:VSS524332 VIM524330:VIW524332 UYQ524330:UZA524332 UOU524330:UPE524332 UEY524330:UFI524332 TVC524330:TVM524332 TLG524330:TLQ524332 TBK524330:TBU524332 SRO524330:SRY524332 SHS524330:SIC524332 RXW524330:RYG524332 ROA524330:ROK524332 REE524330:REO524332 QUI524330:QUS524332 QKM524330:QKW524332 QAQ524330:QBA524332 PQU524330:PRE524332 PGY524330:PHI524332 OXC524330:OXM524332 ONG524330:ONQ524332 ODK524330:ODU524332 NTO524330:NTY524332 NJS524330:NKC524332 MZW524330:NAG524332 MQA524330:MQK524332 MGE524330:MGO524332 LWI524330:LWS524332 LMM524330:LMW524332 LCQ524330:LDA524332 KSU524330:KTE524332 KIY524330:KJI524332 JZC524330:JZM524332 JPG524330:JPQ524332 JFK524330:JFU524332 IVO524330:IVY524332 ILS524330:IMC524332 IBW524330:ICG524332 HSA524330:HSK524332 HIE524330:HIO524332 GYI524330:GYS524332 GOM524330:GOW524332 GEQ524330:GFA524332 FUU524330:FVE524332 FKY524330:FLI524332 FBC524330:FBM524332 ERG524330:ERQ524332 EHK524330:EHU524332 DXO524330:DXY524332 DNS524330:DOC524332 DDW524330:DEG524332 CUA524330:CUK524332 CKE524330:CKO524332 CAI524330:CAS524332 BQM524330:BQW524332 BGQ524330:BHA524332 AWU524330:AXE524332 AMY524330:ANI524332 ADC524330:ADM524332 TG524330:TQ524332 JK524330:JU524332 O524330:Y524332 WVW458794:WWG458796 WMA458794:WMK458796 WCE458794:WCO458796 VSI458794:VSS458796 VIM458794:VIW458796 UYQ458794:UZA458796 UOU458794:UPE458796 UEY458794:UFI458796 TVC458794:TVM458796 TLG458794:TLQ458796 TBK458794:TBU458796 SRO458794:SRY458796 SHS458794:SIC458796 RXW458794:RYG458796 ROA458794:ROK458796 REE458794:REO458796 QUI458794:QUS458796 QKM458794:QKW458796 QAQ458794:QBA458796 PQU458794:PRE458796 PGY458794:PHI458796 OXC458794:OXM458796 ONG458794:ONQ458796 ODK458794:ODU458796 NTO458794:NTY458796 NJS458794:NKC458796 MZW458794:NAG458796 MQA458794:MQK458796 MGE458794:MGO458796 LWI458794:LWS458796 LMM458794:LMW458796 LCQ458794:LDA458796 KSU458794:KTE458796 KIY458794:KJI458796 JZC458794:JZM458796 JPG458794:JPQ458796 JFK458794:JFU458796 IVO458794:IVY458796 ILS458794:IMC458796 IBW458794:ICG458796 HSA458794:HSK458796 HIE458794:HIO458796 GYI458794:GYS458796 GOM458794:GOW458796 GEQ458794:GFA458796 FUU458794:FVE458796 FKY458794:FLI458796 FBC458794:FBM458796 ERG458794:ERQ458796 EHK458794:EHU458796 DXO458794:DXY458796 DNS458794:DOC458796 DDW458794:DEG458796 CUA458794:CUK458796 CKE458794:CKO458796 CAI458794:CAS458796 BQM458794:BQW458796 BGQ458794:BHA458796 AWU458794:AXE458796 AMY458794:ANI458796 ADC458794:ADM458796 TG458794:TQ458796 JK458794:JU458796 O458794:Y458796 WVW393258:WWG393260 WMA393258:WMK393260 WCE393258:WCO393260 VSI393258:VSS393260 VIM393258:VIW393260 UYQ393258:UZA393260 UOU393258:UPE393260 UEY393258:UFI393260 TVC393258:TVM393260 TLG393258:TLQ393260 TBK393258:TBU393260 SRO393258:SRY393260 SHS393258:SIC393260 RXW393258:RYG393260 ROA393258:ROK393260 REE393258:REO393260 QUI393258:QUS393260 QKM393258:QKW393260 QAQ393258:QBA393260 PQU393258:PRE393260 PGY393258:PHI393260 OXC393258:OXM393260 ONG393258:ONQ393260 ODK393258:ODU393260 NTO393258:NTY393260 NJS393258:NKC393260 MZW393258:NAG393260 MQA393258:MQK393260 MGE393258:MGO393260 LWI393258:LWS393260 LMM393258:LMW393260 LCQ393258:LDA393260 KSU393258:KTE393260 KIY393258:KJI393260 JZC393258:JZM393260 JPG393258:JPQ393260 JFK393258:JFU393260 IVO393258:IVY393260 ILS393258:IMC393260 IBW393258:ICG393260 HSA393258:HSK393260 HIE393258:HIO393260 GYI393258:GYS393260 GOM393258:GOW393260 GEQ393258:GFA393260 FUU393258:FVE393260 FKY393258:FLI393260 FBC393258:FBM393260 ERG393258:ERQ393260 EHK393258:EHU393260 DXO393258:DXY393260 DNS393258:DOC393260 DDW393258:DEG393260 CUA393258:CUK393260 CKE393258:CKO393260 CAI393258:CAS393260 BQM393258:BQW393260 BGQ393258:BHA393260 AWU393258:AXE393260 AMY393258:ANI393260 ADC393258:ADM393260 TG393258:TQ393260 JK393258:JU393260 O393258:Y393260 WVW327722:WWG327724 WMA327722:WMK327724 WCE327722:WCO327724 VSI327722:VSS327724 VIM327722:VIW327724 UYQ327722:UZA327724 UOU327722:UPE327724 UEY327722:UFI327724 TVC327722:TVM327724 TLG327722:TLQ327724 TBK327722:TBU327724 SRO327722:SRY327724 SHS327722:SIC327724 RXW327722:RYG327724 ROA327722:ROK327724 REE327722:REO327724 QUI327722:QUS327724 QKM327722:QKW327724 QAQ327722:QBA327724 PQU327722:PRE327724 PGY327722:PHI327724 OXC327722:OXM327724 ONG327722:ONQ327724 ODK327722:ODU327724 NTO327722:NTY327724 NJS327722:NKC327724 MZW327722:NAG327724 MQA327722:MQK327724 MGE327722:MGO327724 LWI327722:LWS327724 LMM327722:LMW327724 LCQ327722:LDA327724 KSU327722:KTE327724 KIY327722:KJI327724 JZC327722:JZM327724 JPG327722:JPQ327724 JFK327722:JFU327724 IVO327722:IVY327724 ILS327722:IMC327724 IBW327722:ICG327724 HSA327722:HSK327724 HIE327722:HIO327724 GYI327722:GYS327724 GOM327722:GOW327724 GEQ327722:GFA327724 FUU327722:FVE327724 FKY327722:FLI327724 FBC327722:FBM327724 ERG327722:ERQ327724 EHK327722:EHU327724 DXO327722:DXY327724 DNS327722:DOC327724 DDW327722:DEG327724 CUA327722:CUK327724 CKE327722:CKO327724 CAI327722:CAS327724 BQM327722:BQW327724 BGQ327722:BHA327724 AWU327722:AXE327724 AMY327722:ANI327724 ADC327722:ADM327724 TG327722:TQ327724 JK327722:JU327724 O327722:Y327724 WVW262186:WWG262188 WMA262186:WMK262188 WCE262186:WCO262188 VSI262186:VSS262188 VIM262186:VIW262188 UYQ262186:UZA262188 UOU262186:UPE262188 UEY262186:UFI262188 TVC262186:TVM262188 TLG262186:TLQ262188 TBK262186:TBU262188 SRO262186:SRY262188 SHS262186:SIC262188 RXW262186:RYG262188 ROA262186:ROK262188 REE262186:REO262188 QUI262186:QUS262188 QKM262186:QKW262188 QAQ262186:QBA262188 PQU262186:PRE262188 PGY262186:PHI262188 OXC262186:OXM262188 ONG262186:ONQ262188 ODK262186:ODU262188 NTO262186:NTY262188 NJS262186:NKC262188 MZW262186:NAG262188 MQA262186:MQK262188 MGE262186:MGO262188 LWI262186:LWS262188 LMM262186:LMW262188 LCQ262186:LDA262188 KSU262186:KTE262188 KIY262186:KJI262188 JZC262186:JZM262188 JPG262186:JPQ262188 JFK262186:JFU262188 IVO262186:IVY262188 ILS262186:IMC262188 IBW262186:ICG262188 HSA262186:HSK262188 HIE262186:HIO262188 GYI262186:GYS262188 GOM262186:GOW262188 GEQ262186:GFA262188 FUU262186:FVE262188 FKY262186:FLI262188 FBC262186:FBM262188 ERG262186:ERQ262188 EHK262186:EHU262188 DXO262186:DXY262188 DNS262186:DOC262188 DDW262186:DEG262188 CUA262186:CUK262188 CKE262186:CKO262188 CAI262186:CAS262188 BQM262186:BQW262188 BGQ262186:BHA262188 AWU262186:AXE262188 AMY262186:ANI262188 ADC262186:ADM262188 TG262186:TQ262188 JK262186:JU262188 O262186:Y262188 WVW196650:WWG196652 WMA196650:WMK196652 WCE196650:WCO196652 VSI196650:VSS196652 VIM196650:VIW196652 UYQ196650:UZA196652 UOU196650:UPE196652 UEY196650:UFI196652 TVC196650:TVM196652 TLG196650:TLQ196652 TBK196650:TBU196652 SRO196650:SRY196652 SHS196650:SIC196652 RXW196650:RYG196652 ROA196650:ROK196652 REE196650:REO196652 QUI196650:QUS196652 QKM196650:QKW196652 QAQ196650:QBA196652 PQU196650:PRE196652 PGY196650:PHI196652 OXC196650:OXM196652 ONG196650:ONQ196652 ODK196650:ODU196652 NTO196650:NTY196652 NJS196650:NKC196652 MZW196650:NAG196652 MQA196650:MQK196652 MGE196650:MGO196652 LWI196650:LWS196652 LMM196650:LMW196652 LCQ196650:LDA196652 KSU196650:KTE196652 KIY196650:KJI196652 JZC196650:JZM196652 JPG196650:JPQ196652 JFK196650:JFU196652 IVO196650:IVY196652 ILS196650:IMC196652 IBW196650:ICG196652 HSA196650:HSK196652 HIE196650:HIO196652 GYI196650:GYS196652 GOM196650:GOW196652 GEQ196650:GFA196652 FUU196650:FVE196652 FKY196650:FLI196652 FBC196650:FBM196652 ERG196650:ERQ196652 EHK196650:EHU196652 DXO196650:DXY196652 DNS196650:DOC196652 DDW196650:DEG196652 CUA196650:CUK196652 CKE196650:CKO196652 CAI196650:CAS196652 BQM196650:BQW196652 BGQ196650:BHA196652 AWU196650:AXE196652 AMY196650:ANI196652 ADC196650:ADM196652 TG196650:TQ196652 JK196650:JU196652 O196650:Y196652 WVW131114:WWG131116 WMA131114:WMK131116 WCE131114:WCO131116 VSI131114:VSS131116 VIM131114:VIW131116 UYQ131114:UZA131116 UOU131114:UPE131116 UEY131114:UFI131116 TVC131114:TVM131116 TLG131114:TLQ131116 TBK131114:TBU131116 SRO131114:SRY131116 SHS131114:SIC131116 RXW131114:RYG131116 ROA131114:ROK131116 REE131114:REO131116 QUI131114:QUS131116 QKM131114:QKW131116 QAQ131114:QBA131116 PQU131114:PRE131116 PGY131114:PHI131116 OXC131114:OXM131116 ONG131114:ONQ131116 ODK131114:ODU131116 NTO131114:NTY131116 NJS131114:NKC131116 MZW131114:NAG131116 MQA131114:MQK131116 MGE131114:MGO131116 LWI131114:LWS131116 LMM131114:LMW131116 LCQ131114:LDA131116 KSU131114:KTE131116 KIY131114:KJI131116 JZC131114:JZM131116 JPG131114:JPQ131116 JFK131114:JFU131116 IVO131114:IVY131116 ILS131114:IMC131116 IBW131114:ICG131116 HSA131114:HSK131116 HIE131114:HIO131116 GYI131114:GYS131116 GOM131114:GOW131116 GEQ131114:GFA131116 FUU131114:FVE131116 FKY131114:FLI131116 FBC131114:FBM131116 ERG131114:ERQ131116 EHK131114:EHU131116 DXO131114:DXY131116 DNS131114:DOC131116 DDW131114:DEG131116 CUA131114:CUK131116 CKE131114:CKO131116 CAI131114:CAS131116 BQM131114:BQW131116 BGQ131114:BHA131116 AWU131114:AXE131116 AMY131114:ANI131116 ADC131114:ADM131116 TG131114:TQ131116 JK131114:JU131116 O131114:Y131116 WVW65578:WWG65580 WMA65578:WMK65580 WCE65578:WCO65580 VSI65578:VSS65580 VIM65578:VIW65580 UYQ65578:UZA65580 UOU65578:UPE65580 UEY65578:UFI65580 TVC65578:TVM65580 TLG65578:TLQ65580 TBK65578:TBU65580 SRO65578:SRY65580 SHS65578:SIC65580 RXW65578:RYG65580 ROA65578:ROK65580 REE65578:REO65580 QUI65578:QUS65580 QKM65578:QKW65580 QAQ65578:QBA65580 PQU65578:PRE65580 PGY65578:PHI65580 OXC65578:OXM65580 ONG65578:ONQ65580 ODK65578:ODU65580 NTO65578:NTY65580 NJS65578:NKC65580 MZW65578:NAG65580 MQA65578:MQK65580 MGE65578:MGO65580 LWI65578:LWS65580 LMM65578:LMW65580 LCQ65578:LDA65580 KSU65578:KTE65580 KIY65578:KJI65580 JZC65578:JZM65580 JPG65578:JPQ65580 JFK65578:JFU65580 IVO65578:IVY65580 ILS65578:IMC65580 IBW65578:ICG65580 HSA65578:HSK65580 HIE65578:HIO65580 GYI65578:GYS65580 GOM65578:GOW65580 GEQ65578:GFA65580 FUU65578:FVE65580 FKY65578:FLI65580 FBC65578:FBM65580 ERG65578:ERQ65580 EHK65578:EHU65580 DXO65578:DXY65580 DNS65578:DOC65580 DDW65578:DEG65580 CUA65578:CUK65580 CKE65578:CKO65580 CAI65578:CAS65580 BQM65578:BQW65580 BGQ65578:BHA65580 AWU65578:AXE65580 AMY65578:ANI65580 ADC65578:ADM65580 TG65578:TQ65580 JK65578:JU65580 O65578:Y65580 WVW10:WWG12 WMA10:WMK12 WCE10:WCO12 VSI10:VSS12 VIM10:VIW12 UYQ10:UZA12 UOU10:UPE12 UEY10:UFI12 TVC10:TVM12 TLG10:TLQ12 TBK10:TBU12 SRO10:SRY12 SHS10:SIC12 RXW10:RYG12 ROA10:ROK12 REE10:REO12 QUI10:QUS12 QKM10:QKW12 QAQ10:QBA12 PQU10:PRE12 PGY10:PHI12 OXC10:OXM12 ONG10:ONQ12 ODK10:ODU12 NTO10:NTY12 NJS10:NKC12 MZW10:NAG12 MQA10:MQK12 MGE10:MGO12 LWI10:LWS12 LMM10:LMW12 LCQ10:LDA12 KSU10:KTE12 KIY10:KJI12 JZC10:JZM12 JPG10:JPQ12 JFK10:JFU12 IVO10:IVY12 ILS10:IMC12 IBW10:ICG12 HSA10:HSK12 HIE10:HIO12 GYI10:GYS12 GOM10:GOW12 GEQ10:GFA12 FUU10:FVE12 FKY10:FLI12 FBC10:FBM12 ERG10:ERQ12 EHK10:EHU12 DXO10:DXY12 DNS10:DOC12 DDW10:DEG12 CUA10:CUK12 CKE10:CKO12 CAI10:CAS12 BQM10:BQW12 BGQ10:BHA12 AWU10:AXE12 AMY10:ANI12 ADC10:ADM12 TG10:TQ12 JK10:JU12" xr:uid="{00000000-0002-0000-0300-000003000000}">
      <formula1>$C$369:$C$375</formula1>
    </dataValidation>
  </dataValidations>
  <printOptions horizontalCentered="1"/>
  <pageMargins left="0.43307086614173229" right="0.15748031496062992" top="0.78740157480314965" bottom="0.59055118110236227" header="0.51181102362204722" footer="0.31496062992125984"/>
  <pageSetup paperSize="9" scale="75" orientation="landscape" horizontalDpi="300" verticalDpi="300" r:id="rId1"/>
  <headerFooter alignWithMargins="0">
    <oddHeader>&amp;R&amp;"ＭＳ ゴシック,標準"&amp;8令和７・８年度</oddHeader>
    <oddFooter>&amp;C&amp;P</oddFooter>
  </headerFooter>
  <rowBreaks count="10" manualBreakCount="10">
    <brk id="36" min="1" max="59" man="1"/>
    <brk id="68" min="1" max="59" man="1"/>
    <brk id="107" min="1" max="59" man="1"/>
    <brk id="140" min="1" max="59" man="1"/>
    <brk id="162" min="1" max="59" man="1"/>
    <brk id="187" max="16383" man="1"/>
    <brk id="210" min="1" max="59" man="1"/>
    <brk id="245" min="1" max="59" man="1"/>
    <brk id="285" min="1" max="59" man="1"/>
    <brk id="326" min="1" max="59"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300-000004000000}">
          <xm:sqref>W96:AA99 JS96:JW99 TO96:TS99 ADK96:ADO99 ANG96:ANK99 AXC96:AXG99 BGY96:BHC99 BQU96:BQY99 CAQ96:CAU99 CKM96:CKQ99 CUI96:CUM99 DEE96:DEI99 DOA96:DOE99 DXW96:DYA99 EHS96:EHW99 ERO96:ERS99 FBK96:FBO99 FLG96:FLK99 FVC96:FVG99 GEY96:GFC99 GOU96:GOY99 GYQ96:GYU99 HIM96:HIQ99 HSI96:HSM99 ICE96:ICI99 IMA96:IME99 IVW96:IWA99 JFS96:JFW99 JPO96:JPS99 JZK96:JZO99 KJG96:KJK99 KTC96:KTG99 LCY96:LDC99 LMU96:LMY99 LWQ96:LWU99 MGM96:MGQ99 MQI96:MQM99 NAE96:NAI99 NKA96:NKE99 NTW96:NUA99 ODS96:ODW99 ONO96:ONS99 OXK96:OXO99 PHG96:PHK99 PRC96:PRG99 QAY96:QBC99 QKU96:QKY99 QUQ96:QUU99 REM96:REQ99 ROI96:ROM99 RYE96:RYI99 SIA96:SIE99 SRW96:SSA99 TBS96:TBW99 TLO96:TLS99 TVK96:TVO99 UFG96:UFK99 UPC96:UPG99 UYY96:UZC99 VIU96:VIY99 VSQ96:VSU99 WCM96:WCQ99 WMI96:WMM99 WWE96:WWI99 W65664:AA65667 JS65664:JW65667 TO65664:TS65667 ADK65664:ADO65667 ANG65664:ANK65667 AXC65664:AXG65667 BGY65664:BHC65667 BQU65664:BQY65667 CAQ65664:CAU65667 CKM65664:CKQ65667 CUI65664:CUM65667 DEE65664:DEI65667 DOA65664:DOE65667 DXW65664:DYA65667 EHS65664:EHW65667 ERO65664:ERS65667 FBK65664:FBO65667 FLG65664:FLK65667 FVC65664:FVG65667 GEY65664:GFC65667 GOU65664:GOY65667 GYQ65664:GYU65667 HIM65664:HIQ65667 HSI65664:HSM65667 ICE65664:ICI65667 IMA65664:IME65667 IVW65664:IWA65667 JFS65664:JFW65667 JPO65664:JPS65667 JZK65664:JZO65667 KJG65664:KJK65667 KTC65664:KTG65667 LCY65664:LDC65667 LMU65664:LMY65667 LWQ65664:LWU65667 MGM65664:MGQ65667 MQI65664:MQM65667 NAE65664:NAI65667 NKA65664:NKE65667 NTW65664:NUA65667 ODS65664:ODW65667 ONO65664:ONS65667 OXK65664:OXO65667 PHG65664:PHK65667 PRC65664:PRG65667 QAY65664:QBC65667 QKU65664:QKY65667 QUQ65664:QUU65667 REM65664:REQ65667 ROI65664:ROM65667 RYE65664:RYI65667 SIA65664:SIE65667 SRW65664:SSA65667 TBS65664:TBW65667 TLO65664:TLS65667 TVK65664:TVO65667 UFG65664:UFK65667 UPC65664:UPG65667 UYY65664:UZC65667 VIU65664:VIY65667 VSQ65664:VSU65667 WCM65664:WCQ65667 WMI65664:WMM65667 WWE65664:WWI65667 W131200:AA131203 JS131200:JW131203 TO131200:TS131203 ADK131200:ADO131203 ANG131200:ANK131203 AXC131200:AXG131203 BGY131200:BHC131203 BQU131200:BQY131203 CAQ131200:CAU131203 CKM131200:CKQ131203 CUI131200:CUM131203 DEE131200:DEI131203 DOA131200:DOE131203 DXW131200:DYA131203 EHS131200:EHW131203 ERO131200:ERS131203 FBK131200:FBO131203 FLG131200:FLK131203 FVC131200:FVG131203 GEY131200:GFC131203 GOU131200:GOY131203 GYQ131200:GYU131203 HIM131200:HIQ131203 HSI131200:HSM131203 ICE131200:ICI131203 IMA131200:IME131203 IVW131200:IWA131203 JFS131200:JFW131203 JPO131200:JPS131203 JZK131200:JZO131203 KJG131200:KJK131203 KTC131200:KTG131203 LCY131200:LDC131203 LMU131200:LMY131203 LWQ131200:LWU131203 MGM131200:MGQ131203 MQI131200:MQM131203 NAE131200:NAI131203 NKA131200:NKE131203 NTW131200:NUA131203 ODS131200:ODW131203 ONO131200:ONS131203 OXK131200:OXO131203 PHG131200:PHK131203 PRC131200:PRG131203 QAY131200:QBC131203 QKU131200:QKY131203 QUQ131200:QUU131203 REM131200:REQ131203 ROI131200:ROM131203 RYE131200:RYI131203 SIA131200:SIE131203 SRW131200:SSA131203 TBS131200:TBW131203 TLO131200:TLS131203 TVK131200:TVO131203 UFG131200:UFK131203 UPC131200:UPG131203 UYY131200:UZC131203 VIU131200:VIY131203 VSQ131200:VSU131203 WCM131200:WCQ131203 WMI131200:WMM131203 WWE131200:WWI131203 W196736:AA196739 JS196736:JW196739 TO196736:TS196739 ADK196736:ADO196739 ANG196736:ANK196739 AXC196736:AXG196739 BGY196736:BHC196739 BQU196736:BQY196739 CAQ196736:CAU196739 CKM196736:CKQ196739 CUI196736:CUM196739 DEE196736:DEI196739 DOA196736:DOE196739 DXW196736:DYA196739 EHS196736:EHW196739 ERO196736:ERS196739 FBK196736:FBO196739 FLG196736:FLK196739 FVC196736:FVG196739 GEY196736:GFC196739 GOU196736:GOY196739 GYQ196736:GYU196739 HIM196736:HIQ196739 HSI196736:HSM196739 ICE196736:ICI196739 IMA196736:IME196739 IVW196736:IWA196739 JFS196736:JFW196739 JPO196736:JPS196739 JZK196736:JZO196739 KJG196736:KJK196739 KTC196736:KTG196739 LCY196736:LDC196739 LMU196736:LMY196739 LWQ196736:LWU196739 MGM196736:MGQ196739 MQI196736:MQM196739 NAE196736:NAI196739 NKA196736:NKE196739 NTW196736:NUA196739 ODS196736:ODW196739 ONO196736:ONS196739 OXK196736:OXO196739 PHG196736:PHK196739 PRC196736:PRG196739 QAY196736:QBC196739 QKU196736:QKY196739 QUQ196736:QUU196739 REM196736:REQ196739 ROI196736:ROM196739 RYE196736:RYI196739 SIA196736:SIE196739 SRW196736:SSA196739 TBS196736:TBW196739 TLO196736:TLS196739 TVK196736:TVO196739 UFG196736:UFK196739 UPC196736:UPG196739 UYY196736:UZC196739 VIU196736:VIY196739 VSQ196736:VSU196739 WCM196736:WCQ196739 WMI196736:WMM196739 WWE196736:WWI196739 W262272:AA262275 JS262272:JW262275 TO262272:TS262275 ADK262272:ADO262275 ANG262272:ANK262275 AXC262272:AXG262275 BGY262272:BHC262275 BQU262272:BQY262275 CAQ262272:CAU262275 CKM262272:CKQ262275 CUI262272:CUM262275 DEE262272:DEI262275 DOA262272:DOE262275 DXW262272:DYA262275 EHS262272:EHW262275 ERO262272:ERS262275 FBK262272:FBO262275 FLG262272:FLK262275 FVC262272:FVG262275 GEY262272:GFC262275 GOU262272:GOY262275 GYQ262272:GYU262275 HIM262272:HIQ262275 HSI262272:HSM262275 ICE262272:ICI262275 IMA262272:IME262275 IVW262272:IWA262275 JFS262272:JFW262275 JPO262272:JPS262275 JZK262272:JZO262275 KJG262272:KJK262275 KTC262272:KTG262275 LCY262272:LDC262275 LMU262272:LMY262275 LWQ262272:LWU262275 MGM262272:MGQ262275 MQI262272:MQM262275 NAE262272:NAI262275 NKA262272:NKE262275 NTW262272:NUA262275 ODS262272:ODW262275 ONO262272:ONS262275 OXK262272:OXO262275 PHG262272:PHK262275 PRC262272:PRG262275 QAY262272:QBC262275 QKU262272:QKY262275 QUQ262272:QUU262275 REM262272:REQ262275 ROI262272:ROM262275 RYE262272:RYI262275 SIA262272:SIE262275 SRW262272:SSA262275 TBS262272:TBW262275 TLO262272:TLS262275 TVK262272:TVO262275 UFG262272:UFK262275 UPC262272:UPG262275 UYY262272:UZC262275 VIU262272:VIY262275 VSQ262272:VSU262275 WCM262272:WCQ262275 WMI262272:WMM262275 WWE262272:WWI262275 W327808:AA327811 JS327808:JW327811 TO327808:TS327811 ADK327808:ADO327811 ANG327808:ANK327811 AXC327808:AXG327811 BGY327808:BHC327811 BQU327808:BQY327811 CAQ327808:CAU327811 CKM327808:CKQ327811 CUI327808:CUM327811 DEE327808:DEI327811 DOA327808:DOE327811 DXW327808:DYA327811 EHS327808:EHW327811 ERO327808:ERS327811 FBK327808:FBO327811 FLG327808:FLK327811 FVC327808:FVG327811 GEY327808:GFC327811 GOU327808:GOY327811 GYQ327808:GYU327811 HIM327808:HIQ327811 HSI327808:HSM327811 ICE327808:ICI327811 IMA327808:IME327811 IVW327808:IWA327811 JFS327808:JFW327811 JPO327808:JPS327811 JZK327808:JZO327811 KJG327808:KJK327811 KTC327808:KTG327811 LCY327808:LDC327811 LMU327808:LMY327811 LWQ327808:LWU327811 MGM327808:MGQ327811 MQI327808:MQM327811 NAE327808:NAI327811 NKA327808:NKE327811 NTW327808:NUA327811 ODS327808:ODW327811 ONO327808:ONS327811 OXK327808:OXO327811 PHG327808:PHK327811 PRC327808:PRG327811 QAY327808:QBC327811 QKU327808:QKY327811 QUQ327808:QUU327811 REM327808:REQ327811 ROI327808:ROM327811 RYE327808:RYI327811 SIA327808:SIE327811 SRW327808:SSA327811 TBS327808:TBW327811 TLO327808:TLS327811 TVK327808:TVO327811 UFG327808:UFK327811 UPC327808:UPG327811 UYY327808:UZC327811 VIU327808:VIY327811 VSQ327808:VSU327811 WCM327808:WCQ327811 WMI327808:WMM327811 WWE327808:WWI327811 W393344:AA393347 JS393344:JW393347 TO393344:TS393347 ADK393344:ADO393347 ANG393344:ANK393347 AXC393344:AXG393347 BGY393344:BHC393347 BQU393344:BQY393347 CAQ393344:CAU393347 CKM393344:CKQ393347 CUI393344:CUM393347 DEE393344:DEI393347 DOA393344:DOE393347 DXW393344:DYA393347 EHS393344:EHW393347 ERO393344:ERS393347 FBK393344:FBO393347 FLG393344:FLK393347 FVC393344:FVG393347 GEY393344:GFC393347 GOU393344:GOY393347 GYQ393344:GYU393347 HIM393344:HIQ393347 HSI393344:HSM393347 ICE393344:ICI393347 IMA393344:IME393347 IVW393344:IWA393347 JFS393344:JFW393347 JPO393344:JPS393347 JZK393344:JZO393347 KJG393344:KJK393347 KTC393344:KTG393347 LCY393344:LDC393347 LMU393344:LMY393347 LWQ393344:LWU393347 MGM393344:MGQ393347 MQI393344:MQM393347 NAE393344:NAI393347 NKA393344:NKE393347 NTW393344:NUA393347 ODS393344:ODW393347 ONO393344:ONS393347 OXK393344:OXO393347 PHG393344:PHK393347 PRC393344:PRG393347 QAY393344:QBC393347 QKU393344:QKY393347 QUQ393344:QUU393347 REM393344:REQ393347 ROI393344:ROM393347 RYE393344:RYI393347 SIA393344:SIE393347 SRW393344:SSA393347 TBS393344:TBW393347 TLO393344:TLS393347 TVK393344:TVO393347 UFG393344:UFK393347 UPC393344:UPG393347 UYY393344:UZC393347 VIU393344:VIY393347 VSQ393344:VSU393347 WCM393344:WCQ393347 WMI393344:WMM393347 WWE393344:WWI393347 W458880:AA458883 JS458880:JW458883 TO458880:TS458883 ADK458880:ADO458883 ANG458880:ANK458883 AXC458880:AXG458883 BGY458880:BHC458883 BQU458880:BQY458883 CAQ458880:CAU458883 CKM458880:CKQ458883 CUI458880:CUM458883 DEE458880:DEI458883 DOA458880:DOE458883 DXW458880:DYA458883 EHS458880:EHW458883 ERO458880:ERS458883 FBK458880:FBO458883 FLG458880:FLK458883 FVC458880:FVG458883 GEY458880:GFC458883 GOU458880:GOY458883 GYQ458880:GYU458883 HIM458880:HIQ458883 HSI458880:HSM458883 ICE458880:ICI458883 IMA458880:IME458883 IVW458880:IWA458883 JFS458880:JFW458883 JPO458880:JPS458883 JZK458880:JZO458883 KJG458880:KJK458883 KTC458880:KTG458883 LCY458880:LDC458883 LMU458880:LMY458883 LWQ458880:LWU458883 MGM458880:MGQ458883 MQI458880:MQM458883 NAE458880:NAI458883 NKA458880:NKE458883 NTW458880:NUA458883 ODS458880:ODW458883 ONO458880:ONS458883 OXK458880:OXO458883 PHG458880:PHK458883 PRC458880:PRG458883 QAY458880:QBC458883 QKU458880:QKY458883 QUQ458880:QUU458883 REM458880:REQ458883 ROI458880:ROM458883 RYE458880:RYI458883 SIA458880:SIE458883 SRW458880:SSA458883 TBS458880:TBW458883 TLO458880:TLS458883 TVK458880:TVO458883 UFG458880:UFK458883 UPC458880:UPG458883 UYY458880:UZC458883 VIU458880:VIY458883 VSQ458880:VSU458883 WCM458880:WCQ458883 WMI458880:WMM458883 WWE458880:WWI458883 W524416:AA524419 JS524416:JW524419 TO524416:TS524419 ADK524416:ADO524419 ANG524416:ANK524419 AXC524416:AXG524419 BGY524416:BHC524419 BQU524416:BQY524419 CAQ524416:CAU524419 CKM524416:CKQ524419 CUI524416:CUM524419 DEE524416:DEI524419 DOA524416:DOE524419 DXW524416:DYA524419 EHS524416:EHW524419 ERO524416:ERS524419 FBK524416:FBO524419 FLG524416:FLK524419 FVC524416:FVG524419 GEY524416:GFC524419 GOU524416:GOY524419 GYQ524416:GYU524419 HIM524416:HIQ524419 HSI524416:HSM524419 ICE524416:ICI524419 IMA524416:IME524419 IVW524416:IWA524419 JFS524416:JFW524419 JPO524416:JPS524419 JZK524416:JZO524419 KJG524416:KJK524419 KTC524416:KTG524419 LCY524416:LDC524419 LMU524416:LMY524419 LWQ524416:LWU524419 MGM524416:MGQ524419 MQI524416:MQM524419 NAE524416:NAI524419 NKA524416:NKE524419 NTW524416:NUA524419 ODS524416:ODW524419 ONO524416:ONS524419 OXK524416:OXO524419 PHG524416:PHK524419 PRC524416:PRG524419 QAY524416:QBC524419 QKU524416:QKY524419 QUQ524416:QUU524419 REM524416:REQ524419 ROI524416:ROM524419 RYE524416:RYI524419 SIA524416:SIE524419 SRW524416:SSA524419 TBS524416:TBW524419 TLO524416:TLS524419 TVK524416:TVO524419 UFG524416:UFK524419 UPC524416:UPG524419 UYY524416:UZC524419 VIU524416:VIY524419 VSQ524416:VSU524419 WCM524416:WCQ524419 WMI524416:WMM524419 WWE524416:WWI524419 W589952:AA589955 JS589952:JW589955 TO589952:TS589955 ADK589952:ADO589955 ANG589952:ANK589955 AXC589952:AXG589955 BGY589952:BHC589955 BQU589952:BQY589955 CAQ589952:CAU589955 CKM589952:CKQ589955 CUI589952:CUM589955 DEE589952:DEI589955 DOA589952:DOE589955 DXW589952:DYA589955 EHS589952:EHW589955 ERO589952:ERS589955 FBK589952:FBO589955 FLG589952:FLK589955 FVC589952:FVG589955 GEY589952:GFC589955 GOU589952:GOY589955 GYQ589952:GYU589955 HIM589952:HIQ589955 HSI589952:HSM589955 ICE589952:ICI589955 IMA589952:IME589955 IVW589952:IWA589955 JFS589952:JFW589955 JPO589952:JPS589955 JZK589952:JZO589955 KJG589952:KJK589955 KTC589952:KTG589955 LCY589952:LDC589955 LMU589952:LMY589955 LWQ589952:LWU589955 MGM589952:MGQ589955 MQI589952:MQM589955 NAE589952:NAI589955 NKA589952:NKE589955 NTW589952:NUA589955 ODS589952:ODW589955 ONO589952:ONS589955 OXK589952:OXO589955 PHG589952:PHK589955 PRC589952:PRG589955 QAY589952:QBC589955 QKU589952:QKY589955 QUQ589952:QUU589955 REM589952:REQ589955 ROI589952:ROM589955 RYE589952:RYI589955 SIA589952:SIE589955 SRW589952:SSA589955 TBS589952:TBW589955 TLO589952:TLS589955 TVK589952:TVO589955 UFG589952:UFK589955 UPC589952:UPG589955 UYY589952:UZC589955 VIU589952:VIY589955 VSQ589952:VSU589955 WCM589952:WCQ589955 WMI589952:WMM589955 WWE589952:WWI589955 W655488:AA655491 JS655488:JW655491 TO655488:TS655491 ADK655488:ADO655491 ANG655488:ANK655491 AXC655488:AXG655491 BGY655488:BHC655491 BQU655488:BQY655491 CAQ655488:CAU655491 CKM655488:CKQ655491 CUI655488:CUM655491 DEE655488:DEI655491 DOA655488:DOE655491 DXW655488:DYA655491 EHS655488:EHW655491 ERO655488:ERS655491 FBK655488:FBO655491 FLG655488:FLK655491 FVC655488:FVG655491 GEY655488:GFC655491 GOU655488:GOY655491 GYQ655488:GYU655491 HIM655488:HIQ655491 HSI655488:HSM655491 ICE655488:ICI655491 IMA655488:IME655491 IVW655488:IWA655491 JFS655488:JFW655491 JPO655488:JPS655491 JZK655488:JZO655491 KJG655488:KJK655491 KTC655488:KTG655491 LCY655488:LDC655491 LMU655488:LMY655491 LWQ655488:LWU655491 MGM655488:MGQ655491 MQI655488:MQM655491 NAE655488:NAI655491 NKA655488:NKE655491 NTW655488:NUA655491 ODS655488:ODW655491 ONO655488:ONS655491 OXK655488:OXO655491 PHG655488:PHK655491 PRC655488:PRG655491 QAY655488:QBC655491 QKU655488:QKY655491 QUQ655488:QUU655491 REM655488:REQ655491 ROI655488:ROM655491 RYE655488:RYI655491 SIA655488:SIE655491 SRW655488:SSA655491 TBS655488:TBW655491 TLO655488:TLS655491 TVK655488:TVO655491 UFG655488:UFK655491 UPC655488:UPG655491 UYY655488:UZC655491 VIU655488:VIY655491 VSQ655488:VSU655491 WCM655488:WCQ655491 WMI655488:WMM655491 WWE655488:WWI655491 W721024:AA721027 JS721024:JW721027 TO721024:TS721027 ADK721024:ADO721027 ANG721024:ANK721027 AXC721024:AXG721027 BGY721024:BHC721027 BQU721024:BQY721027 CAQ721024:CAU721027 CKM721024:CKQ721027 CUI721024:CUM721027 DEE721024:DEI721027 DOA721024:DOE721027 DXW721024:DYA721027 EHS721024:EHW721027 ERO721024:ERS721027 FBK721024:FBO721027 FLG721024:FLK721027 FVC721024:FVG721027 GEY721024:GFC721027 GOU721024:GOY721027 GYQ721024:GYU721027 HIM721024:HIQ721027 HSI721024:HSM721027 ICE721024:ICI721027 IMA721024:IME721027 IVW721024:IWA721027 JFS721024:JFW721027 JPO721024:JPS721027 JZK721024:JZO721027 KJG721024:KJK721027 KTC721024:KTG721027 LCY721024:LDC721027 LMU721024:LMY721027 LWQ721024:LWU721027 MGM721024:MGQ721027 MQI721024:MQM721027 NAE721024:NAI721027 NKA721024:NKE721027 NTW721024:NUA721027 ODS721024:ODW721027 ONO721024:ONS721027 OXK721024:OXO721027 PHG721024:PHK721027 PRC721024:PRG721027 QAY721024:QBC721027 QKU721024:QKY721027 QUQ721024:QUU721027 REM721024:REQ721027 ROI721024:ROM721027 RYE721024:RYI721027 SIA721024:SIE721027 SRW721024:SSA721027 TBS721024:TBW721027 TLO721024:TLS721027 TVK721024:TVO721027 UFG721024:UFK721027 UPC721024:UPG721027 UYY721024:UZC721027 VIU721024:VIY721027 VSQ721024:VSU721027 WCM721024:WCQ721027 WMI721024:WMM721027 WWE721024:WWI721027 W786560:AA786563 JS786560:JW786563 TO786560:TS786563 ADK786560:ADO786563 ANG786560:ANK786563 AXC786560:AXG786563 BGY786560:BHC786563 BQU786560:BQY786563 CAQ786560:CAU786563 CKM786560:CKQ786563 CUI786560:CUM786563 DEE786560:DEI786563 DOA786560:DOE786563 DXW786560:DYA786563 EHS786560:EHW786563 ERO786560:ERS786563 FBK786560:FBO786563 FLG786560:FLK786563 FVC786560:FVG786563 GEY786560:GFC786563 GOU786560:GOY786563 GYQ786560:GYU786563 HIM786560:HIQ786563 HSI786560:HSM786563 ICE786560:ICI786563 IMA786560:IME786563 IVW786560:IWA786563 JFS786560:JFW786563 JPO786560:JPS786563 JZK786560:JZO786563 KJG786560:KJK786563 KTC786560:KTG786563 LCY786560:LDC786563 LMU786560:LMY786563 LWQ786560:LWU786563 MGM786560:MGQ786563 MQI786560:MQM786563 NAE786560:NAI786563 NKA786560:NKE786563 NTW786560:NUA786563 ODS786560:ODW786563 ONO786560:ONS786563 OXK786560:OXO786563 PHG786560:PHK786563 PRC786560:PRG786563 QAY786560:QBC786563 QKU786560:QKY786563 QUQ786560:QUU786563 REM786560:REQ786563 ROI786560:ROM786563 RYE786560:RYI786563 SIA786560:SIE786563 SRW786560:SSA786563 TBS786560:TBW786563 TLO786560:TLS786563 TVK786560:TVO786563 UFG786560:UFK786563 UPC786560:UPG786563 UYY786560:UZC786563 VIU786560:VIY786563 VSQ786560:VSU786563 WCM786560:WCQ786563 WMI786560:WMM786563 WWE786560:WWI786563 W852096:AA852099 JS852096:JW852099 TO852096:TS852099 ADK852096:ADO852099 ANG852096:ANK852099 AXC852096:AXG852099 BGY852096:BHC852099 BQU852096:BQY852099 CAQ852096:CAU852099 CKM852096:CKQ852099 CUI852096:CUM852099 DEE852096:DEI852099 DOA852096:DOE852099 DXW852096:DYA852099 EHS852096:EHW852099 ERO852096:ERS852099 FBK852096:FBO852099 FLG852096:FLK852099 FVC852096:FVG852099 GEY852096:GFC852099 GOU852096:GOY852099 GYQ852096:GYU852099 HIM852096:HIQ852099 HSI852096:HSM852099 ICE852096:ICI852099 IMA852096:IME852099 IVW852096:IWA852099 JFS852096:JFW852099 JPO852096:JPS852099 JZK852096:JZO852099 KJG852096:KJK852099 KTC852096:KTG852099 LCY852096:LDC852099 LMU852096:LMY852099 LWQ852096:LWU852099 MGM852096:MGQ852099 MQI852096:MQM852099 NAE852096:NAI852099 NKA852096:NKE852099 NTW852096:NUA852099 ODS852096:ODW852099 ONO852096:ONS852099 OXK852096:OXO852099 PHG852096:PHK852099 PRC852096:PRG852099 QAY852096:QBC852099 QKU852096:QKY852099 QUQ852096:QUU852099 REM852096:REQ852099 ROI852096:ROM852099 RYE852096:RYI852099 SIA852096:SIE852099 SRW852096:SSA852099 TBS852096:TBW852099 TLO852096:TLS852099 TVK852096:TVO852099 UFG852096:UFK852099 UPC852096:UPG852099 UYY852096:UZC852099 VIU852096:VIY852099 VSQ852096:VSU852099 WCM852096:WCQ852099 WMI852096:WMM852099 WWE852096:WWI852099 W917632:AA917635 JS917632:JW917635 TO917632:TS917635 ADK917632:ADO917635 ANG917632:ANK917635 AXC917632:AXG917635 BGY917632:BHC917635 BQU917632:BQY917635 CAQ917632:CAU917635 CKM917632:CKQ917635 CUI917632:CUM917635 DEE917632:DEI917635 DOA917632:DOE917635 DXW917632:DYA917635 EHS917632:EHW917635 ERO917632:ERS917635 FBK917632:FBO917635 FLG917632:FLK917635 FVC917632:FVG917635 GEY917632:GFC917635 GOU917632:GOY917635 GYQ917632:GYU917635 HIM917632:HIQ917635 HSI917632:HSM917635 ICE917632:ICI917635 IMA917632:IME917635 IVW917632:IWA917635 JFS917632:JFW917635 JPO917632:JPS917635 JZK917632:JZO917635 KJG917632:KJK917635 KTC917632:KTG917635 LCY917632:LDC917635 LMU917632:LMY917635 LWQ917632:LWU917635 MGM917632:MGQ917635 MQI917632:MQM917635 NAE917632:NAI917635 NKA917632:NKE917635 NTW917632:NUA917635 ODS917632:ODW917635 ONO917632:ONS917635 OXK917632:OXO917635 PHG917632:PHK917635 PRC917632:PRG917635 QAY917632:QBC917635 QKU917632:QKY917635 QUQ917632:QUU917635 REM917632:REQ917635 ROI917632:ROM917635 RYE917632:RYI917635 SIA917632:SIE917635 SRW917632:SSA917635 TBS917632:TBW917635 TLO917632:TLS917635 TVK917632:TVO917635 UFG917632:UFK917635 UPC917632:UPG917635 UYY917632:UZC917635 VIU917632:VIY917635 VSQ917632:VSU917635 WCM917632:WCQ917635 WMI917632:WMM917635 WWE917632:WWI917635 W983168:AA983171 JS983168:JW983171 TO983168:TS983171 ADK983168:ADO983171 ANG983168:ANK983171 AXC983168:AXG983171 BGY983168:BHC983171 BQU983168:BQY983171 CAQ983168:CAU983171 CKM983168:CKQ983171 CUI983168:CUM983171 DEE983168:DEI983171 DOA983168:DOE983171 DXW983168:DYA983171 EHS983168:EHW983171 ERO983168:ERS983171 FBK983168:FBO983171 FLG983168:FLK983171 FVC983168:FVG983171 GEY983168:GFC983171 GOU983168:GOY983171 GYQ983168:GYU983171 HIM983168:HIQ983171 HSI983168:HSM983171 ICE983168:ICI983171 IMA983168:IME983171 IVW983168:IWA983171 JFS983168:JFW983171 JPO983168:JPS983171 JZK983168:JZO983171 KJG983168:KJK983171 KTC983168:KTG983171 LCY983168:LDC983171 LMU983168:LMY983171 LWQ983168:LWU983171 MGM983168:MGQ983171 MQI983168:MQM983171 NAE983168:NAI983171 NKA983168:NKE983171 NTW983168:NUA983171 ODS983168:ODW983171 ONO983168:ONS983171 OXK983168:OXO983171 PHG983168:PHK983171 PRC983168:PRG983171 QAY983168:QBC983171 QKU983168:QKY983171 QUQ983168:QUU983171 REM983168:REQ983171 ROI983168:ROM983171 RYE983168:RYI983171 SIA983168:SIE983171 SRW983168:SSA983171 TBS983168:TBW983171 TLO983168:TLS983171 TVK983168:TVO983171 UFG983168:UFK983171 UPC983168:UPG983171 UYY983168:UZC983171 VIU983168:VIY983171 VSQ983168:VSU983171 WCM983168:WCQ983171 WMI983168:WMM983171 WWE983168:WWI983171 AY182 KU182 UQ182 AEM182 AOI182 AYE182 BIA182 BRW182 CBS182 CLO182 CVK182 DFG182 DPC182 DYY182 EIU182 ESQ182 FCM182 FMI182 FWE182 GGA182 GPW182 GZS182 HJO182 HTK182 IDG182 INC182 IWY182 JGU182 JQQ182 KAM182 KKI182 KUE182 LEA182 LNW182 LXS182 MHO182 MRK182 NBG182 NLC182 NUY182 OEU182 OOQ182 OYM182 PII182 PSE182 QCA182 QLW182 QVS182 RFO182 RPK182 RZG182 SJC182 SSY182 TCU182 TMQ182 TWM182 UGI182 UQE182 VAA182 VJW182 VTS182 WDO182 WNK182 WXG182 AY65747 KU65747 UQ65747 AEM65747 AOI65747 AYE65747 BIA65747 BRW65747 CBS65747 CLO65747 CVK65747 DFG65747 DPC65747 DYY65747 EIU65747 ESQ65747 FCM65747 FMI65747 FWE65747 GGA65747 GPW65747 GZS65747 HJO65747 HTK65747 IDG65747 INC65747 IWY65747 JGU65747 JQQ65747 KAM65747 KKI65747 KUE65747 LEA65747 LNW65747 LXS65747 MHO65747 MRK65747 NBG65747 NLC65747 NUY65747 OEU65747 OOQ65747 OYM65747 PII65747 PSE65747 QCA65747 QLW65747 QVS65747 RFO65747 RPK65747 RZG65747 SJC65747 SSY65747 TCU65747 TMQ65747 TWM65747 UGI65747 UQE65747 VAA65747 VJW65747 VTS65747 WDO65747 WNK65747 WXG65747 AY131283 KU131283 UQ131283 AEM131283 AOI131283 AYE131283 BIA131283 BRW131283 CBS131283 CLO131283 CVK131283 DFG131283 DPC131283 DYY131283 EIU131283 ESQ131283 FCM131283 FMI131283 FWE131283 GGA131283 GPW131283 GZS131283 HJO131283 HTK131283 IDG131283 INC131283 IWY131283 JGU131283 JQQ131283 KAM131283 KKI131283 KUE131283 LEA131283 LNW131283 LXS131283 MHO131283 MRK131283 NBG131283 NLC131283 NUY131283 OEU131283 OOQ131283 OYM131283 PII131283 PSE131283 QCA131283 QLW131283 QVS131283 RFO131283 RPK131283 RZG131283 SJC131283 SSY131283 TCU131283 TMQ131283 TWM131283 UGI131283 UQE131283 VAA131283 VJW131283 VTS131283 WDO131283 WNK131283 WXG131283 AY196819 KU196819 UQ196819 AEM196819 AOI196819 AYE196819 BIA196819 BRW196819 CBS196819 CLO196819 CVK196819 DFG196819 DPC196819 DYY196819 EIU196819 ESQ196819 FCM196819 FMI196819 FWE196819 GGA196819 GPW196819 GZS196819 HJO196819 HTK196819 IDG196819 INC196819 IWY196819 JGU196819 JQQ196819 KAM196819 KKI196819 KUE196819 LEA196819 LNW196819 LXS196819 MHO196819 MRK196819 NBG196819 NLC196819 NUY196819 OEU196819 OOQ196819 OYM196819 PII196819 PSE196819 QCA196819 QLW196819 QVS196819 RFO196819 RPK196819 RZG196819 SJC196819 SSY196819 TCU196819 TMQ196819 TWM196819 UGI196819 UQE196819 VAA196819 VJW196819 VTS196819 WDO196819 WNK196819 WXG196819 AY262355 KU262355 UQ262355 AEM262355 AOI262355 AYE262355 BIA262355 BRW262355 CBS262355 CLO262355 CVK262355 DFG262355 DPC262355 DYY262355 EIU262355 ESQ262355 FCM262355 FMI262355 FWE262355 GGA262355 GPW262355 GZS262355 HJO262355 HTK262355 IDG262355 INC262355 IWY262355 JGU262355 JQQ262355 KAM262355 KKI262355 KUE262355 LEA262355 LNW262355 LXS262355 MHO262355 MRK262355 NBG262355 NLC262355 NUY262355 OEU262355 OOQ262355 OYM262355 PII262355 PSE262355 QCA262355 QLW262355 QVS262355 RFO262355 RPK262355 RZG262355 SJC262355 SSY262355 TCU262355 TMQ262355 TWM262355 UGI262355 UQE262355 VAA262355 VJW262355 VTS262355 WDO262355 WNK262355 WXG262355 AY327891 KU327891 UQ327891 AEM327891 AOI327891 AYE327891 BIA327891 BRW327891 CBS327891 CLO327891 CVK327891 DFG327891 DPC327891 DYY327891 EIU327891 ESQ327891 FCM327891 FMI327891 FWE327891 GGA327891 GPW327891 GZS327891 HJO327891 HTK327891 IDG327891 INC327891 IWY327891 JGU327891 JQQ327891 KAM327891 KKI327891 KUE327891 LEA327891 LNW327891 LXS327891 MHO327891 MRK327891 NBG327891 NLC327891 NUY327891 OEU327891 OOQ327891 OYM327891 PII327891 PSE327891 QCA327891 QLW327891 QVS327891 RFO327891 RPK327891 RZG327891 SJC327891 SSY327891 TCU327891 TMQ327891 TWM327891 UGI327891 UQE327891 VAA327891 VJW327891 VTS327891 WDO327891 WNK327891 WXG327891 AY393427 KU393427 UQ393427 AEM393427 AOI393427 AYE393427 BIA393427 BRW393427 CBS393427 CLO393427 CVK393427 DFG393427 DPC393427 DYY393427 EIU393427 ESQ393427 FCM393427 FMI393427 FWE393427 GGA393427 GPW393427 GZS393427 HJO393427 HTK393427 IDG393427 INC393427 IWY393427 JGU393427 JQQ393427 KAM393427 KKI393427 KUE393427 LEA393427 LNW393427 LXS393427 MHO393427 MRK393427 NBG393427 NLC393427 NUY393427 OEU393427 OOQ393427 OYM393427 PII393427 PSE393427 QCA393427 QLW393427 QVS393427 RFO393427 RPK393427 RZG393427 SJC393427 SSY393427 TCU393427 TMQ393427 TWM393427 UGI393427 UQE393427 VAA393427 VJW393427 VTS393427 WDO393427 WNK393427 WXG393427 AY458963 KU458963 UQ458963 AEM458963 AOI458963 AYE458963 BIA458963 BRW458963 CBS458963 CLO458963 CVK458963 DFG458963 DPC458963 DYY458963 EIU458963 ESQ458963 FCM458963 FMI458963 FWE458963 GGA458963 GPW458963 GZS458963 HJO458963 HTK458963 IDG458963 INC458963 IWY458963 JGU458963 JQQ458963 KAM458963 KKI458963 KUE458963 LEA458963 LNW458963 LXS458963 MHO458963 MRK458963 NBG458963 NLC458963 NUY458963 OEU458963 OOQ458963 OYM458963 PII458963 PSE458963 QCA458963 QLW458963 QVS458963 RFO458963 RPK458963 RZG458963 SJC458963 SSY458963 TCU458963 TMQ458963 TWM458963 UGI458963 UQE458963 VAA458963 VJW458963 VTS458963 WDO458963 WNK458963 WXG458963 AY524499 KU524499 UQ524499 AEM524499 AOI524499 AYE524499 BIA524499 BRW524499 CBS524499 CLO524499 CVK524499 DFG524499 DPC524499 DYY524499 EIU524499 ESQ524499 FCM524499 FMI524499 FWE524499 GGA524499 GPW524499 GZS524499 HJO524499 HTK524499 IDG524499 INC524499 IWY524499 JGU524499 JQQ524499 KAM524499 KKI524499 KUE524499 LEA524499 LNW524499 LXS524499 MHO524499 MRK524499 NBG524499 NLC524499 NUY524499 OEU524499 OOQ524499 OYM524499 PII524499 PSE524499 QCA524499 QLW524499 QVS524499 RFO524499 RPK524499 RZG524499 SJC524499 SSY524499 TCU524499 TMQ524499 TWM524499 UGI524499 UQE524499 VAA524499 VJW524499 VTS524499 WDO524499 WNK524499 WXG524499 AY590035 KU590035 UQ590035 AEM590035 AOI590035 AYE590035 BIA590035 BRW590035 CBS590035 CLO590035 CVK590035 DFG590035 DPC590035 DYY590035 EIU590035 ESQ590035 FCM590035 FMI590035 FWE590035 GGA590035 GPW590035 GZS590035 HJO590035 HTK590035 IDG590035 INC590035 IWY590035 JGU590035 JQQ590035 KAM590035 KKI590035 KUE590035 LEA590035 LNW590035 LXS590035 MHO590035 MRK590035 NBG590035 NLC590035 NUY590035 OEU590035 OOQ590035 OYM590035 PII590035 PSE590035 QCA590035 QLW590035 QVS590035 RFO590035 RPK590035 RZG590035 SJC590035 SSY590035 TCU590035 TMQ590035 TWM590035 UGI590035 UQE590035 VAA590035 VJW590035 VTS590035 WDO590035 WNK590035 WXG590035 AY655571 KU655571 UQ655571 AEM655571 AOI655571 AYE655571 BIA655571 BRW655571 CBS655571 CLO655571 CVK655571 DFG655571 DPC655571 DYY655571 EIU655571 ESQ655571 FCM655571 FMI655571 FWE655571 GGA655571 GPW655571 GZS655571 HJO655571 HTK655571 IDG655571 INC655571 IWY655571 JGU655571 JQQ655571 KAM655571 KKI655571 KUE655571 LEA655571 LNW655571 LXS655571 MHO655571 MRK655571 NBG655571 NLC655571 NUY655571 OEU655571 OOQ655571 OYM655571 PII655571 PSE655571 QCA655571 QLW655571 QVS655571 RFO655571 RPK655571 RZG655571 SJC655571 SSY655571 TCU655571 TMQ655571 TWM655571 UGI655571 UQE655571 VAA655571 VJW655571 VTS655571 WDO655571 WNK655571 WXG655571 AY721107 KU721107 UQ721107 AEM721107 AOI721107 AYE721107 BIA721107 BRW721107 CBS721107 CLO721107 CVK721107 DFG721107 DPC721107 DYY721107 EIU721107 ESQ721107 FCM721107 FMI721107 FWE721107 GGA721107 GPW721107 GZS721107 HJO721107 HTK721107 IDG721107 INC721107 IWY721107 JGU721107 JQQ721107 KAM721107 KKI721107 KUE721107 LEA721107 LNW721107 LXS721107 MHO721107 MRK721107 NBG721107 NLC721107 NUY721107 OEU721107 OOQ721107 OYM721107 PII721107 PSE721107 QCA721107 QLW721107 QVS721107 RFO721107 RPK721107 RZG721107 SJC721107 SSY721107 TCU721107 TMQ721107 TWM721107 UGI721107 UQE721107 VAA721107 VJW721107 VTS721107 WDO721107 WNK721107 WXG721107 AY786643 KU786643 UQ786643 AEM786643 AOI786643 AYE786643 BIA786643 BRW786643 CBS786643 CLO786643 CVK786643 DFG786643 DPC786643 DYY786643 EIU786643 ESQ786643 FCM786643 FMI786643 FWE786643 GGA786643 GPW786643 GZS786643 HJO786643 HTK786643 IDG786643 INC786643 IWY786643 JGU786643 JQQ786643 KAM786643 KKI786643 KUE786643 LEA786643 LNW786643 LXS786643 MHO786643 MRK786643 NBG786643 NLC786643 NUY786643 OEU786643 OOQ786643 OYM786643 PII786643 PSE786643 QCA786643 QLW786643 QVS786643 RFO786643 RPK786643 RZG786643 SJC786643 SSY786643 TCU786643 TMQ786643 TWM786643 UGI786643 UQE786643 VAA786643 VJW786643 VTS786643 WDO786643 WNK786643 WXG786643 AY852179 KU852179 UQ852179 AEM852179 AOI852179 AYE852179 BIA852179 BRW852179 CBS852179 CLO852179 CVK852179 DFG852179 DPC852179 DYY852179 EIU852179 ESQ852179 FCM852179 FMI852179 FWE852179 GGA852179 GPW852179 GZS852179 HJO852179 HTK852179 IDG852179 INC852179 IWY852179 JGU852179 JQQ852179 KAM852179 KKI852179 KUE852179 LEA852179 LNW852179 LXS852179 MHO852179 MRK852179 NBG852179 NLC852179 NUY852179 OEU852179 OOQ852179 OYM852179 PII852179 PSE852179 QCA852179 QLW852179 QVS852179 RFO852179 RPK852179 RZG852179 SJC852179 SSY852179 TCU852179 TMQ852179 TWM852179 UGI852179 UQE852179 VAA852179 VJW852179 VTS852179 WDO852179 WNK852179 WXG852179 AY917715 KU917715 UQ917715 AEM917715 AOI917715 AYE917715 BIA917715 BRW917715 CBS917715 CLO917715 CVK917715 DFG917715 DPC917715 DYY917715 EIU917715 ESQ917715 FCM917715 FMI917715 FWE917715 GGA917715 GPW917715 GZS917715 HJO917715 HTK917715 IDG917715 INC917715 IWY917715 JGU917715 JQQ917715 KAM917715 KKI917715 KUE917715 LEA917715 LNW917715 LXS917715 MHO917715 MRK917715 NBG917715 NLC917715 NUY917715 OEU917715 OOQ917715 OYM917715 PII917715 PSE917715 QCA917715 QLW917715 QVS917715 RFO917715 RPK917715 RZG917715 SJC917715 SSY917715 TCU917715 TMQ917715 TWM917715 UGI917715 UQE917715 VAA917715 VJW917715 VTS917715 WDO917715 WNK917715 WXG917715 AY983251 KU983251 UQ983251 AEM983251 AOI983251 AYE983251 BIA983251 BRW983251 CBS983251 CLO983251 CVK983251 DFG983251 DPC983251 DYY983251 EIU983251 ESQ983251 FCM983251 FMI983251 FWE983251 GGA983251 GPW983251 GZS983251 HJO983251 HTK983251 IDG983251 INC983251 IWY983251 JGU983251 JQQ983251 KAM983251 KKI983251 KUE983251 LEA983251 LNW983251 LXS983251 MHO983251 MRK983251 NBG983251 NLC983251 NUY983251 OEU983251 OOQ983251 OYM983251 PII983251 PSE983251 QCA983251 QLW983251 QVS983251 RFO983251 RPK983251 RZG983251 SJC983251 SSY983251 TCU983251 TMQ983251 TWM983251 UGI983251 UQE983251 VAA983251 VJW983251 VTS983251 WDO983251 WNK983251 WXG983251 F220:M243 JB220:JI243 SX220:TE243 ACT220:ADA243 AMP220:AMW243 AWL220:AWS243 BGH220:BGO243 BQD220:BQK243 BZZ220:CAG243 CJV220:CKC243 CTR220:CTY243 DDN220:DDU243 DNJ220:DNQ243 DXF220:DXM243 EHB220:EHI243 EQX220:ERE243 FAT220:FBA243 FKP220:FKW243 FUL220:FUS243 GEH220:GEO243 GOD220:GOK243 GXZ220:GYG243 HHV220:HIC243 HRR220:HRY243 IBN220:IBU243 ILJ220:ILQ243 IVF220:IVM243 JFB220:JFI243 JOX220:JPE243 JYT220:JZA243 KIP220:KIW243 KSL220:KSS243 LCH220:LCO243 LMD220:LMK243 LVZ220:LWG243 MFV220:MGC243 MPR220:MPY243 MZN220:MZU243 NJJ220:NJQ243 NTF220:NTM243 ODB220:ODI243 OMX220:ONE243 OWT220:OXA243 PGP220:PGW243 PQL220:PQS243 QAH220:QAO243 QKD220:QKK243 QTZ220:QUG243 RDV220:REC243 RNR220:RNY243 RXN220:RXU243 SHJ220:SHQ243 SRF220:SRM243 TBB220:TBI243 TKX220:TLE243 TUT220:TVA243 UEP220:UEW243 UOL220:UOS243 UYH220:UYO243 VID220:VIK243 VRZ220:VSG243 WBV220:WCC243 WLR220:WLY243 WVN220:WVU243 F65785:M65808 JB65785:JI65808 SX65785:TE65808 ACT65785:ADA65808 AMP65785:AMW65808 AWL65785:AWS65808 BGH65785:BGO65808 BQD65785:BQK65808 BZZ65785:CAG65808 CJV65785:CKC65808 CTR65785:CTY65808 DDN65785:DDU65808 DNJ65785:DNQ65808 DXF65785:DXM65808 EHB65785:EHI65808 EQX65785:ERE65808 FAT65785:FBA65808 FKP65785:FKW65808 FUL65785:FUS65808 GEH65785:GEO65808 GOD65785:GOK65808 GXZ65785:GYG65808 HHV65785:HIC65808 HRR65785:HRY65808 IBN65785:IBU65808 ILJ65785:ILQ65808 IVF65785:IVM65808 JFB65785:JFI65808 JOX65785:JPE65808 JYT65785:JZA65808 KIP65785:KIW65808 KSL65785:KSS65808 LCH65785:LCO65808 LMD65785:LMK65808 LVZ65785:LWG65808 MFV65785:MGC65808 MPR65785:MPY65808 MZN65785:MZU65808 NJJ65785:NJQ65808 NTF65785:NTM65808 ODB65785:ODI65808 OMX65785:ONE65808 OWT65785:OXA65808 PGP65785:PGW65808 PQL65785:PQS65808 QAH65785:QAO65808 QKD65785:QKK65808 QTZ65785:QUG65808 RDV65785:REC65808 RNR65785:RNY65808 RXN65785:RXU65808 SHJ65785:SHQ65808 SRF65785:SRM65808 TBB65785:TBI65808 TKX65785:TLE65808 TUT65785:TVA65808 UEP65785:UEW65808 UOL65785:UOS65808 UYH65785:UYO65808 VID65785:VIK65808 VRZ65785:VSG65808 WBV65785:WCC65808 WLR65785:WLY65808 WVN65785:WVU65808 F131321:M131344 JB131321:JI131344 SX131321:TE131344 ACT131321:ADA131344 AMP131321:AMW131344 AWL131321:AWS131344 BGH131321:BGO131344 BQD131321:BQK131344 BZZ131321:CAG131344 CJV131321:CKC131344 CTR131321:CTY131344 DDN131321:DDU131344 DNJ131321:DNQ131344 DXF131321:DXM131344 EHB131321:EHI131344 EQX131321:ERE131344 FAT131321:FBA131344 FKP131321:FKW131344 FUL131321:FUS131344 GEH131321:GEO131344 GOD131321:GOK131344 GXZ131321:GYG131344 HHV131321:HIC131344 HRR131321:HRY131344 IBN131321:IBU131344 ILJ131321:ILQ131344 IVF131321:IVM131344 JFB131321:JFI131344 JOX131321:JPE131344 JYT131321:JZA131344 KIP131321:KIW131344 KSL131321:KSS131344 LCH131321:LCO131344 LMD131321:LMK131344 LVZ131321:LWG131344 MFV131321:MGC131344 MPR131321:MPY131344 MZN131321:MZU131344 NJJ131321:NJQ131344 NTF131321:NTM131344 ODB131321:ODI131344 OMX131321:ONE131344 OWT131321:OXA131344 PGP131321:PGW131344 PQL131321:PQS131344 QAH131321:QAO131344 QKD131321:QKK131344 QTZ131321:QUG131344 RDV131321:REC131344 RNR131321:RNY131344 RXN131321:RXU131344 SHJ131321:SHQ131344 SRF131321:SRM131344 TBB131321:TBI131344 TKX131321:TLE131344 TUT131321:TVA131344 UEP131321:UEW131344 UOL131321:UOS131344 UYH131321:UYO131344 VID131321:VIK131344 VRZ131321:VSG131344 WBV131321:WCC131344 WLR131321:WLY131344 WVN131321:WVU131344 F196857:M196880 JB196857:JI196880 SX196857:TE196880 ACT196857:ADA196880 AMP196857:AMW196880 AWL196857:AWS196880 BGH196857:BGO196880 BQD196857:BQK196880 BZZ196857:CAG196880 CJV196857:CKC196880 CTR196857:CTY196880 DDN196857:DDU196880 DNJ196857:DNQ196880 DXF196857:DXM196880 EHB196857:EHI196880 EQX196857:ERE196880 FAT196857:FBA196880 FKP196857:FKW196880 FUL196857:FUS196880 GEH196857:GEO196880 GOD196857:GOK196880 GXZ196857:GYG196880 HHV196857:HIC196880 HRR196857:HRY196880 IBN196857:IBU196880 ILJ196857:ILQ196880 IVF196857:IVM196880 JFB196857:JFI196880 JOX196857:JPE196880 JYT196857:JZA196880 KIP196857:KIW196880 KSL196857:KSS196880 LCH196857:LCO196880 LMD196857:LMK196880 LVZ196857:LWG196880 MFV196857:MGC196880 MPR196857:MPY196880 MZN196857:MZU196880 NJJ196857:NJQ196880 NTF196857:NTM196880 ODB196857:ODI196880 OMX196857:ONE196880 OWT196857:OXA196880 PGP196857:PGW196880 PQL196857:PQS196880 QAH196857:QAO196880 QKD196857:QKK196880 QTZ196857:QUG196880 RDV196857:REC196880 RNR196857:RNY196880 RXN196857:RXU196880 SHJ196857:SHQ196880 SRF196857:SRM196880 TBB196857:TBI196880 TKX196857:TLE196880 TUT196857:TVA196880 UEP196857:UEW196880 UOL196857:UOS196880 UYH196857:UYO196880 VID196857:VIK196880 VRZ196857:VSG196880 WBV196857:WCC196880 WLR196857:WLY196880 WVN196857:WVU196880 F262393:M262416 JB262393:JI262416 SX262393:TE262416 ACT262393:ADA262416 AMP262393:AMW262416 AWL262393:AWS262416 BGH262393:BGO262416 BQD262393:BQK262416 BZZ262393:CAG262416 CJV262393:CKC262416 CTR262393:CTY262416 DDN262393:DDU262416 DNJ262393:DNQ262416 DXF262393:DXM262416 EHB262393:EHI262416 EQX262393:ERE262416 FAT262393:FBA262416 FKP262393:FKW262416 FUL262393:FUS262416 GEH262393:GEO262416 GOD262393:GOK262416 GXZ262393:GYG262416 HHV262393:HIC262416 HRR262393:HRY262416 IBN262393:IBU262416 ILJ262393:ILQ262416 IVF262393:IVM262416 JFB262393:JFI262416 JOX262393:JPE262416 JYT262393:JZA262416 KIP262393:KIW262416 KSL262393:KSS262416 LCH262393:LCO262416 LMD262393:LMK262416 LVZ262393:LWG262416 MFV262393:MGC262416 MPR262393:MPY262416 MZN262393:MZU262416 NJJ262393:NJQ262416 NTF262393:NTM262416 ODB262393:ODI262416 OMX262393:ONE262416 OWT262393:OXA262416 PGP262393:PGW262416 PQL262393:PQS262416 QAH262393:QAO262416 QKD262393:QKK262416 QTZ262393:QUG262416 RDV262393:REC262416 RNR262393:RNY262416 RXN262393:RXU262416 SHJ262393:SHQ262416 SRF262393:SRM262416 TBB262393:TBI262416 TKX262393:TLE262416 TUT262393:TVA262416 UEP262393:UEW262416 UOL262393:UOS262416 UYH262393:UYO262416 VID262393:VIK262416 VRZ262393:VSG262416 WBV262393:WCC262416 WLR262393:WLY262416 WVN262393:WVU262416 F327929:M327952 JB327929:JI327952 SX327929:TE327952 ACT327929:ADA327952 AMP327929:AMW327952 AWL327929:AWS327952 BGH327929:BGO327952 BQD327929:BQK327952 BZZ327929:CAG327952 CJV327929:CKC327952 CTR327929:CTY327952 DDN327929:DDU327952 DNJ327929:DNQ327952 DXF327929:DXM327952 EHB327929:EHI327952 EQX327929:ERE327952 FAT327929:FBA327952 FKP327929:FKW327952 FUL327929:FUS327952 GEH327929:GEO327952 GOD327929:GOK327952 GXZ327929:GYG327952 HHV327929:HIC327952 HRR327929:HRY327952 IBN327929:IBU327952 ILJ327929:ILQ327952 IVF327929:IVM327952 JFB327929:JFI327952 JOX327929:JPE327952 JYT327929:JZA327952 KIP327929:KIW327952 KSL327929:KSS327952 LCH327929:LCO327952 LMD327929:LMK327952 LVZ327929:LWG327952 MFV327929:MGC327952 MPR327929:MPY327952 MZN327929:MZU327952 NJJ327929:NJQ327952 NTF327929:NTM327952 ODB327929:ODI327952 OMX327929:ONE327952 OWT327929:OXA327952 PGP327929:PGW327952 PQL327929:PQS327952 QAH327929:QAO327952 QKD327929:QKK327952 QTZ327929:QUG327952 RDV327929:REC327952 RNR327929:RNY327952 RXN327929:RXU327952 SHJ327929:SHQ327952 SRF327929:SRM327952 TBB327929:TBI327952 TKX327929:TLE327952 TUT327929:TVA327952 UEP327929:UEW327952 UOL327929:UOS327952 UYH327929:UYO327952 VID327929:VIK327952 VRZ327929:VSG327952 WBV327929:WCC327952 WLR327929:WLY327952 WVN327929:WVU327952 F393465:M393488 JB393465:JI393488 SX393465:TE393488 ACT393465:ADA393488 AMP393465:AMW393488 AWL393465:AWS393488 BGH393465:BGO393488 BQD393465:BQK393488 BZZ393465:CAG393488 CJV393465:CKC393488 CTR393465:CTY393488 DDN393465:DDU393488 DNJ393465:DNQ393488 DXF393465:DXM393488 EHB393465:EHI393488 EQX393465:ERE393488 FAT393465:FBA393488 FKP393465:FKW393488 FUL393465:FUS393488 GEH393465:GEO393488 GOD393465:GOK393488 GXZ393465:GYG393488 HHV393465:HIC393488 HRR393465:HRY393488 IBN393465:IBU393488 ILJ393465:ILQ393488 IVF393465:IVM393488 JFB393465:JFI393488 JOX393465:JPE393488 JYT393465:JZA393488 KIP393465:KIW393488 KSL393465:KSS393488 LCH393465:LCO393488 LMD393465:LMK393488 LVZ393465:LWG393488 MFV393465:MGC393488 MPR393465:MPY393488 MZN393465:MZU393488 NJJ393465:NJQ393488 NTF393465:NTM393488 ODB393465:ODI393488 OMX393465:ONE393488 OWT393465:OXA393488 PGP393465:PGW393488 PQL393465:PQS393488 QAH393465:QAO393488 QKD393465:QKK393488 QTZ393465:QUG393488 RDV393465:REC393488 RNR393465:RNY393488 RXN393465:RXU393488 SHJ393465:SHQ393488 SRF393465:SRM393488 TBB393465:TBI393488 TKX393465:TLE393488 TUT393465:TVA393488 UEP393465:UEW393488 UOL393465:UOS393488 UYH393465:UYO393488 VID393465:VIK393488 VRZ393465:VSG393488 WBV393465:WCC393488 WLR393465:WLY393488 WVN393465:WVU393488 F459001:M459024 JB459001:JI459024 SX459001:TE459024 ACT459001:ADA459024 AMP459001:AMW459024 AWL459001:AWS459024 BGH459001:BGO459024 BQD459001:BQK459024 BZZ459001:CAG459024 CJV459001:CKC459024 CTR459001:CTY459024 DDN459001:DDU459024 DNJ459001:DNQ459024 DXF459001:DXM459024 EHB459001:EHI459024 EQX459001:ERE459024 FAT459001:FBA459024 FKP459001:FKW459024 FUL459001:FUS459024 GEH459001:GEO459024 GOD459001:GOK459024 GXZ459001:GYG459024 HHV459001:HIC459024 HRR459001:HRY459024 IBN459001:IBU459024 ILJ459001:ILQ459024 IVF459001:IVM459024 JFB459001:JFI459024 JOX459001:JPE459024 JYT459001:JZA459024 KIP459001:KIW459024 KSL459001:KSS459024 LCH459001:LCO459024 LMD459001:LMK459024 LVZ459001:LWG459024 MFV459001:MGC459024 MPR459001:MPY459024 MZN459001:MZU459024 NJJ459001:NJQ459024 NTF459001:NTM459024 ODB459001:ODI459024 OMX459001:ONE459024 OWT459001:OXA459024 PGP459001:PGW459024 PQL459001:PQS459024 QAH459001:QAO459024 QKD459001:QKK459024 QTZ459001:QUG459024 RDV459001:REC459024 RNR459001:RNY459024 RXN459001:RXU459024 SHJ459001:SHQ459024 SRF459001:SRM459024 TBB459001:TBI459024 TKX459001:TLE459024 TUT459001:TVA459024 UEP459001:UEW459024 UOL459001:UOS459024 UYH459001:UYO459024 VID459001:VIK459024 VRZ459001:VSG459024 WBV459001:WCC459024 WLR459001:WLY459024 WVN459001:WVU459024 F524537:M524560 JB524537:JI524560 SX524537:TE524560 ACT524537:ADA524560 AMP524537:AMW524560 AWL524537:AWS524560 BGH524537:BGO524560 BQD524537:BQK524560 BZZ524537:CAG524560 CJV524537:CKC524560 CTR524537:CTY524560 DDN524537:DDU524560 DNJ524537:DNQ524560 DXF524537:DXM524560 EHB524537:EHI524560 EQX524537:ERE524560 FAT524537:FBA524560 FKP524537:FKW524560 FUL524537:FUS524560 GEH524537:GEO524560 GOD524537:GOK524560 GXZ524537:GYG524560 HHV524537:HIC524560 HRR524537:HRY524560 IBN524537:IBU524560 ILJ524537:ILQ524560 IVF524537:IVM524560 JFB524537:JFI524560 JOX524537:JPE524560 JYT524537:JZA524560 KIP524537:KIW524560 KSL524537:KSS524560 LCH524537:LCO524560 LMD524537:LMK524560 LVZ524537:LWG524560 MFV524537:MGC524560 MPR524537:MPY524560 MZN524537:MZU524560 NJJ524537:NJQ524560 NTF524537:NTM524560 ODB524537:ODI524560 OMX524537:ONE524560 OWT524537:OXA524560 PGP524537:PGW524560 PQL524537:PQS524560 QAH524537:QAO524560 QKD524537:QKK524560 QTZ524537:QUG524560 RDV524537:REC524560 RNR524537:RNY524560 RXN524537:RXU524560 SHJ524537:SHQ524560 SRF524537:SRM524560 TBB524537:TBI524560 TKX524537:TLE524560 TUT524537:TVA524560 UEP524537:UEW524560 UOL524537:UOS524560 UYH524537:UYO524560 VID524537:VIK524560 VRZ524537:VSG524560 WBV524537:WCC524560 WLR524537:WLY524560 WVN524537:WVU524560 F590073:M590096 JB590073:JI590096 SX590073:TE590096 ACT590073:ADA590096 AMP590073:AMW590096 AWL590073:AWS590096 BGH590073:BGO590096 BQD590073:BQK590096 BZZ590073:CAG590096 CJV590073:CKC590096 CTR590073:CTY590096 DDN590073:DDU590096 DNJ590073:DNQ590096 DXF590073:DXM590096 EHB590073:EHI590096 EQX590073:ERE590096 FAT590073:FBA590096 FKP590073:FKW590096 FUL590073:FUS590096 GEH590073:GEO590096 GOD590073:GOK590096 GXZ590073:GYG590096 HHV590073:HIC590096 HRR590073:HRY590096 IBN590073:IBU590096 ILJ590073:ILQ590096 IVF590073:IVM590096 JFB590073:JFI590096 JOX590073:JPE590096 JYT590073:JZA590096 KIP590073:KIW590096 KSL590073:KSS590096 LCH590073:LCO590096 LMD590073:LMK590096 LVZ590073:LWG590096 MFV590073:MGC590096 MPR590073:MPY590096 MZN590073:MZU590096 NJJ590073:NJQ590096 NTF590073:NTM590096 ODB590073:ODI590096 OMX590073:ONE590096 OWT590073:OXA590096 PGP590073:PGW590096 PQL590073:PQS590096 QAH590073:QAO590096 QKD590073:QKK590096 QTZ590073:QUG590096 RDV590073:REC590096 RNR590073:RNY590096 RXN590073:RXU590096 SHJ590073:SHQ590096 SRF590073:SRM590096 TBB590073:TBI590096 TKX590073:TLE590096 TUT590073:TVA590096 UEP590073:UEW590096 UOL590073:UOS590096 UYH590073:UYO590096 VID590073:VIK590096 VRZ590073:VSG590096 WBV590073:WCC590096 WLR590073:WLY590096 WVN590073:WVU590096 F655609:M655632 JB655609:JI655632 SX655609:TE655632 ACT655609:ADA655632 AMP655609:AMW655632 AWL655609:AWS655632 BGH655609:BGO655632 BQD655609:BQK655632 BZZ655609:CAG655632 CJV655609:CKC655632 CTR655609:CTY655632 DDN655609:DDU655632 DNJ655609:DNQ655632 DXF655609:DXM655632 EHB655609:EHI655632 EQX655609:ERE655632 FAT655609:FBA655632 FKP655609:FKW655632 FUL655609:FUS655632 GEH655609:GEO655632 GOD655609:GOK655632 GXZ655609:GYG655632 HHV655609:HIC655632 HRR655609:HRY655632 IBN655609:IBU655632 ILJ655609:ILQ655632 IVF655609:IVM655632 JFB655609:JFI655632 JOX655609:JPE655632 JYT655609:JZA655632 KIP655609:KIW655632 KSL655609:KSS655632 LCH655609:LCO655632 LMD655609:LMK655632 LVZ655609:LWG655632 MFV655609:MGC655632 MPR655609:MPY655632 MZN655609:MZU655632 NJJ655609:NJQ655632 NTF655609:NTM655632 ODB655609:ODI655632 OMX655609:ONE655632 OWT655609:OXA655632 PGP655609:PGW655632 PQL655609:PQS655632 QAH655609:QAO655632 QKD655609:QKK655632 QTZ655609:QUG655632 RDV655609:REC655632 RNR655609:RNY655632 RXN655609:RXU655632 SHJ655609:SHQ655632 SRF655609:SRM655632 TBB655609:TBI655632 TKX655609:TLE655632 TUT655609:TVA655632 UEP655609:UEW655632 UOL655609:UOS655632 UYH655609:UYO655632 VID655609:VIK655632 VRZ655609:VSG655632 WBV655609:WCC655632 WLR655609:WLY655632 WVN655609:WVU655632 F721145:M721168 JB721145:JI721168 SX721145:TE721168 ACT721145:ADA721168 AMP721145:AMW721168 AWL721145:AWS721168 BGH721145:BGO721168 BQD721145:BQK721168 BZZ721145:CAG721168 CJV721145:CKC721168 CTR721145:CTY721168 DDN721145:DDU721168 DNJ721145:DNQ721168 DXF721145:DXM721168 EHB721145:EHI721168 EQX721145:ERE721168 FAT721145:FBA721168 FKP721145:FKW721168 FUL721145:FUS721168 GEH721145:GEO721168 GOD721145:GOK721168 GXZ721145:GYG721168 HHV721145:HIC721168 HRR721145:HRY721168 IBN721145:IBU721168 ILJ721145:ILQ721168 IVF721145:IVM721168 JFB721145:JFI721168 JOX721145:JPE721168 JYT721145:JZA721168 KIP721145:KIW721168 KSL721145:KSS721168 LCH721145:LCO721168 LMD721145:LMK721168 LVZ721145:LWG721168 MFV721145:MGC721168 MPR721145:MPY721168 MZN721145:MZU721168 NJJ721145:NJQ721168 NTF721145:NTM721168 ODB721145:ODI721168 OMX721145:ONE721168 OWT721145:OXA721168 PGP721145:PGW721168 PQL721145:PQS721168 QAH721145:QAO721168 QKD721145:QKK721168 QTZ721145:QUG721168 RDV721145:REC721168 RNR721145:RNY721168 RXN721145:RXU721168 SHJ721145:SHQ721168 SRF721145:SRM721168 TBB721145:TBI721168 TKX721145:TLE721168 TUT721145:TVA721168 UEP721145:UEW721168 UOL721145:UOS721168 UYH721145:UYO721168 VID721145:VIK721168 VRZ721145:VSG721168 WBV721145:WCC721168 WLR721145:WLY721168 WVN721145:WVU721168 F786681:M786704 JB786681:JI786704 SX786681:TE786704 ACT786681:ADA786704 AMP786681:AMW786704 AWL786681:AWS786704 BGH786681:BGO786704 BQD786681:BQK786704 BZZ786681:CAG786704 CJV786681:CKC786704 CTR786681:CTY786704 DDN786681:DDU786704 DNJ786681:DNQ786704 DXF786681:DXM786704 EHB786681:EHI786704 EQX786681:ERE786704 FAT786681:FBA786704 FKP786681:FKW786704 FUL786681:FUS786704 GEH786681:GEO786704 GOD786681:GOK786704 GXZ786681:GYG786704 HHV786681:HIC786704 HRR786681:HRY786704 IBN786681:IBU786704 ILJ786681:ILQ786704 IVF786681:IVM786704 JFB786681:JFI786704 JOX786681:JPE786704 JYT786681:JZA786704 KIP786681:KIW786704 KSL786681:KSS786704 LCH786681:LCO786704 LMD786681:LMK786704 LVZ786681:LWG786704 MFV786681:MGC786704 MPR786681:MPY786704 MZN786681:MZU786704 NJJ786681:NJQ786704 NTF786681:NTM786704 ODB786681:ODI786704 OMX786681:ONE786704 OWT786681:OXA786704 PGP786681:PGW786704 PQL786681:PQS786704 QAH786681:QAO786704 QKD786681:QKK786704 QTZ786681:QUG786704 RDV786681:REC786704 RNR786681:RNY786704 RXN786681:RXU786704 SHJ786681:SHQ786704 SRF786681:SRM786704 TBB786681:TBI786704 TKX786681:TLE786704 TUT786681:TVA786704 UEP786681:UEW786704 UOL786681:UOS786704 UYH786681:UYO786704 VID786681:VIK786704 VRZ786681:VSG786704 WBV786681:WCC786704 WLR786681:WLY786704 WVN786681:WVU786704 F852217:M852240 JB852217:JI852240 SX852217:TE852240 ACT852217:ADA852240 AMP852217:AMW852240 AWL852217:AWS852240 BGH852217:BGO852240 BQD852217:BQK852240 BZZ852217:CAG852240 CJV852217:CKC852240 CTR852217:CTY852240 DDN852217:DDU852240 DNJ852217:DNQ852240 DXF852217:DXM852240 EHB852217:EHI852240 EQX852217:ERE852240 FAT852217:FBA852240 FKP852217:FKW852240 FUL852217:FUS852240 GEH852217:GEO852240 GOD852217:GOK852240 GXZ852217:GYG852240 HHV852217:HIC852240 HRR852217:HRY852240 IBN852217:IBU852240 ILJ852217:ILQ852240 IVF852217:IVM852240 JFB852217:JFI852240 JOX852217:JPE852240 JYT852217:JZA852240 KIP852217:KIW852240 KSL852217:KSS852240 LCH852217:LCO852240 LMD852217:LMK852240 LVZ852217:LWG852240 MFV852217:MGC852240 MPR852217:MPY852240 MZN852217:MZU852240 NJJ852217:NJQ852240 NTF852217:NTM852240 ODB852217:ODI852240 OMX852217:ONE852240 OWT852217:OXA852240 PGP852217:PGW852240 PQL852217:PQS852240 QAH852217:QAO852240 QKD852217:QKK852240 QTZ852217:QUG852240 RDV852217:REC852240 RNR852217:RNY852240 RXN852217:RXU852240 SHJ852217:SHQ852240 SRF852217:SRM852240 TBB852217:TBI852240 TKX852217:TLE852240 TUT852217:TVA852240 UEP852217:UEW852240 UOL852217:UOS852240 UYH852217:UYO852240 VID852217:VIK852240 VRZ852217:VSG852240 WBV852217:WCC852240 WLR852217:WLY852240 WVN852217:WVU852240 F917753:M917776 JB917753:JI917776 SX917753:TE917776 ACT917753:ADA917776 AMP917753:AMW917776 AWL917753:AWS917776 BGH917753:BGO917776 BQD917753:BQK917776 BZZ917753:CAG917776 CJV917753:CKC917776 CTR917753:CTY917776 DDN917753:DDU917776 DNJ917753:DNQ917776 DXF917753:DXM917776 EHB917753:EHI917776 EQX917753:ERE917776 FAT917753:FBA917776 FKP917753:FKW917776 FUL917753:FUS917776 GEH917753:GEO917776 GOD917753:GOK917776 GXZ917753:GYG917776 HHV917753:HIC917776 HRR917753:HRY917776 IBN917753:IBU917776 ILJ917753:ILQ917776 IVF917753:IVM917776 JFB917753:JFI917776 JOX917753:JPE917776 JYT917753:JZA917776 KIP917753:KIW917776 KSL917753:KSS917776 LCH917753:LCO917776 LMD917753:LMK917776 LVZ917753:LWG917776 MFV917753:MGC917776 MPR917753:MPY917776 MZN917753:MZU917776 NJJ917753:NJQ917776 NTF917753:NTM917776 ODB917753:ODI917776 OMX917753:ONE917776 OWT917753:OXA917776 PGP917753:PGW917776 PQL917753:PQS917776 QAH917753:QAO917776 QKD917753:QKK917776 QTZ917753:QUG917776 RDV917753:REC917776 RNR917753:RNY917776 RXN917753:RXU917776 SHJ917753:SHQ917776 SRF917753:SRM917776 TBB917753:TBI917776 TKX917753:TLE917776 TUT917753:TVA917776 UEP917753:UEW917776 UOL917753:UOS917776 UYH917753:UYO917776 VID917753:VIK917776 VRZ917753:VSG917776 WBV917753:WCC917776 WLR917753:WLY917776 WVN917753:WVU917776 F983289:M983312 JB983289:JI983312 SX983289:TE983312 ACT983289:ADA983312 AMP983289:AMW983312 AWL983289:AWS983312 BGH983289:BGO983312 BQD983289:BQK983312 BZZ983289:CAG983312 CJV983289:CKC983312 CTR983289:CTY983312 DDN983289:DDU983312 DNJ983289:DNQ983312 DXF983289:DXM983312 EHB983289:EHI983312 EQX983289:ERE983312 FAT983289:FBA983312 FKP983289:FKW983312 FUL983289:FUS983312 GEH983289:GEO983312 GOD983289:GOK983312 GXZ983289:GYG983312 HHV983289:HIC983312 HRR983289:HRY983312 IBN983289:IBU983312 ILJ983289:ILQ983312 IVF983289:IVM983312 JFB983289:JFI983312 JOX983289:JPE983312 JYT983289:JZA983312 KIP983289:KIW983312 KSL983289:KSS983312 LCH983289:LCO983312 LMD983289:LMK983312 LVZ983289:LWG983312 MFV983289:MGC983312 MPR983289:MPY983312 MZN983289:MZU983312 NJJ983289:NJQ983312 NTF983289:NTM983312 ODB983289:ODI983312 OMX983289:ONE983312 OWT983289:OXA983312 PGP983289:PGW983312 PQL983289:PQS983312 QAH983289:QAO983312 QKD983289:QKK983312 QTZ983289:QUG983312 RDV983289:REC983312 RNR983289:RNY983312 RXN983289:RXU983312 SHJ983289:SHQ983312 SRF983289:SRM983312 TBB983289:TBI983312 TKX983289:TLE983312 TUT983289:TVA983312 UEP983289:UEW983312 UOL983289:UOS983312 UYH983289:UYO983312 VID983289:VIK983312 VRZ983289:VSG983312 WBV983289:WCC983312 WLR983289:WLY983312 WVN983289:WVU983312 Q66:S66 JM66:JO66 TI66:TK66 ADE66:ADG66 ANA66:ANC66 AWW66:AWY66 BGS66:BGU66 BQO66:BQQ66 CAK66:CAM66 CKG66:CKI66 CUC66:CUE66 DDY66:DEA66 DNU66:DNW66 DXQ66:DXS66 EHM66:EHO66 ERI66:ERK66 FBE66:FBG66 FLA66:FLC66 FUW66:FUY66 GES66:GEU66 GOO66:GOQ66 GYK66:GYM66 HIG66:HII66 HSC66:HSE66 IBY66:ICA66 ILU66:ILW66 IVQ66:IVS66 JFM66:JFO66 JPI66:JPK66 JZE66:JZG66 KJA66:KJC66 KSW66:KSY66 LCS66:LCU66 LMO66:LMQ66 LWK66:LWM66 MGG66:MGI66 MQC66:MQE66 MZY66:NAA66 NJU66:NJW66 NTQ66:NTS66 ODM66:ODO66 ONI66:ONK66 OXE66:OXG66 PHA66:PHC66 PQW66:PQY66 QAS66:QAU66 QKO66:QKQ66 QUK66:QUM66 REG66:REI66 ROC66:ROE66 RXY66:RYA66 SHU66:SHW66 SRQ66:SRS66 TBM66:TBO66 TLI66:TLK66 TVE66:TVG66 UFA66:UFC66 UOW66:UOY66 UYS66:UYU66 VIO66:VIQ66 VSK66:VSM66 WCG66:WCI66 WMC66:WME66 WVY66:WWA66 Q65634:S65634 JM65634:JO65634 TI65634:TK65634 ADE65634:ADG65634 ANA65634:ANC65634 AWW65634:AWY65634 BGS65634:BGU65634 BQO65634:BQQ65634 CAK65634:CAM65634 CKG65634:CKI65634 CUC65634:CUE65634 DDY65634:DEA65634 DNU65634:DNW65634 DXQ65634:DXS65634 EHM65634:EHO65634 ERI65634:ERK65634 FBE65634:FBG65634 FLA65634:FLC65634 FUW65634:FUY65634 GES65634:GEU65634 GOO65634:GOQ65634 GYK65634:GYM65634 HIG65634:HII65634 HSC65634:HSE65634 IBY65634:ICA65634 ILU65634:ILW65634 IVQ65634:IVS65634 JFM65634:JFO65634 JPI65634:JPK65634 JZE65634:JZG65634 KJA65634:KJC65634 KSW65634:KSY65634 LCS65634:LCU65634 LMO65634:LMQ65634 LWK65634:LWM65634 MGG65634:MGI65634 MQC65634:MQE65634 MZY65634:NAA65634 NJU65634:NJW65634 NTQ65634:NTS65634 ODM65634:ODO65634 ONI65634:ONK65634 OXE65634:OXG65634 PHA65634:PHC65634 PQW65634:PQY65634 QAS65634:QAU65634 QKO65634:QKQ65634 QUK65634:QUM65634 REG65634:REI65634 ROC65634:ROE65634 RXY65634:RYA65634 SHU65634:SHW65634 SRQ65634:SRS65634 TBM65634:TBO65634 TLI65634:TLK65634 TVE65634:TVG65634 UFA65634:UFC65634 UOW65634:UOY65634 UYS65634:UYU65634 VIO65634:VIQ65634 VSK65634:VSM65634 WCG65634:WCI65634 WMC65634:WME65634 WVY65634:WWA65634 Q131170:S131170 JM131170:JO131170 TI131170:TK131170 ADE131170:ADG131170 ANA131170:ANC131170 AWW131170:AWY131170 BGS131170:BGU131170 BQO131170:BQQ131170 CAK131170:CAM131170 CKG131170:CKI131170 CUC131170:CUE131170 DDY131170:DEA131170 DNU131170:DNW131170 DXQ131170:DXS131170 EHM131170:EHO131170 ERI131170:ERK131170 FBE131170:FBG131170 FLA131170:FLC131170 FUW131170:FUY131170 GES131170:GEU131170 GOO131170:GOQ131170 GYK131170:GYM131170 HIG131170:HII131170 HSC131170:HSE131170 IBY131170:ICA131170 ILU131170:ILW131170 IVQ131170:IVS131170 JFM131170:JFO131170 JPI131170:JPK131170 JZE131170:JZG131170 KJA131170:KJC131170 KSW131170:KSY131170 LCS131170:LCU131170 LMO131170:LMQ131170 LWK131170:LWM131170 MGG131170:MGI131170 MQC131170:MQE131170 MZY131170:NAA131170 NJU131170:NJW131170 NTQ131170:NTS131170 ODM131170:ODO131170 ONI131170:ONK131170 OXE131170:OXG131170 PHA131170:PHC131170 PQW131170:PQY131170 QAS131170:QAU131170 QKO131170:QKQ131170 QUK131170:QUM131170 REG131170:REI131170 ROC131170:ROE131170 RXY131170:RYA131170 SHU131170:SHW131170 SRQ131170:SRS131170 TBM131170:TBO131170 TLI131170:TLK131170 TVE131170:TVG131170 UFA131170:UFC131170 UOW131170:UOY131170 UYS131170:UYU131170 VIO131170:VIQ131170 VSK131170:VSM131170 WCG131170:WCI131170 WMC131170:WME131170 WVY131170:WWA131170 Q196706:S196706 JM196706:JO196706 TI196706:TK196706 ADE196706:ADG196706 ANA196706:ANC196706 AWW196706:AWY196706 BGS196706:BGU196706 BQO196706:BQQ196706 CAK196706:CAM196706 CKG196706:CKI196706 CUC196706:CUE196706 DDY196706:DEA196706 DNU196706:DNW196706 DXQ196706:DXS196706 EHM196706:EHO196706 ERI196706:ERK196706 FBE196706:FBG196706 FLA196706:FLC196706 FUW196706:FUY196706 GES196706:GEU196706 GOO196706:GOQ196706 GYK196706:GYM196706 HIG196706:HII196706 HSC196706:HSE196706 IBY196706:ICA196706 ILU196706:ILW196706 IVQ196706:IVS196706 JFM196706:JFO196706 JPI196706:JPK196706 JZE196706:JZG196706 KJA196706:KJC196706 KSW196706:KSY196706 LCS196706:LCU196706 LMO196706:LMQ196706 LWK196706:LWM196706 MGG196706:MGI196706 MQC196706:MQE196706 MZY196706:NAA196706 NJU196706:NJW196706 NTQ196706:NTS196706 ODM196706:ODO196706 ONI196706:ONK196706 OXE196706:OXG196706 PHA196706:PHC196706 PQW196706:PQY196706 QAS196706:QAU196706 QKO196706:QKQ196706 QUK196706:QUM196706 REG196706:REI196706 ROC196706:ROE196706 RXY196706:RYA196706 SHU196706:SHW196706 SRQ196706:SRS196706 TBM196706:TBO196706 TLI196706:TLK196706 TVE196706:TVG196706 UFA196706:UFC196706 UOW196706:UOY196706 UYS196706:UYU196706 VIO196706:VIQ196706 VSK196706:VSM196706 WCG196706:WCI196706 WMC196706:WME196706 WVY196706:WWA196706 Q262242:S262242 JM262242:JO262242 TI262242:TK262242 ADE262242:ADG262242 ANA262242:ANC262242 AWW262242:AWY262242 BGS262242:BGU262242 BQO262242:BQQ262242 CAK262242:CAM262242 CKG262242:CKI262242 CUC262242:CUE262242 DDY262242:DEA262242 DNU262242:DNW262242 DXQ262242:DXS262242 EHM262242:EHO262242 ERI262242:ERK262242 FBE262242:FBG262242 FLA262242:FLC262242 FUW262242:FUY262242 GES262242:GEU262242 GOO262242:GOQ262242 GYK262242:GYM262242 HIG262242:HII262242 HSC262242:HSE262242 IBY262242:ICA262242 ILU262242:ILW262242 IVQ262242:IVS262242 JFM262242:JFO262242 JPI262242:JPK262242 JZE262242:JZG262242 KJA262242:KJC262242 KSW262242:KSY262242 LCS262242:LCU262242 LMO262242:LMQ262242 LWK262242:LWM262242 MGG262242:MGI262242 MQC262242:MQE262242 MZY262242:NAA262242 NJU262242:NJW262242 NTQ262242:NTS262242 ODM262242:ODO262242 ONI262242:ONK262242 OXE262242:OXG262242 PHA262242:PHC262242 PQW262242:PQY262242 QAS262242:QAU262242 QKO262242:QKQ262242 QUK262242:QUM262242 REG262242:REI262242 ROC262242:ROE262242 RXY262242:RYA262242 SHU262242:SHW262242 SRQ262242:SRS262242 TBM262242:TBO262242 TLI262242:TLK262242 TVE262242:TVG262242 UFA262242:UFC262242 UOW262242:UOY262242 UYS262242:UYU262242 VIO262242:VIQ262242 VSK262242:VSM262242 WCG262242:WCI262242 WMC262242:WME262242 WVY262242:WWA262242 Q327778:S327778 JM327778:JO327778 TI327778:TK327778 ADE327778:ADG327778 ANA327778:ANC327778 AWW327778:AWY327778 BGS327778:BGU327778 BQO327778:BQQ327778 CAK327778:CAM327778 CKG327778:CKI327778 CUC327778:CUE327778 DDY327778:DEA327778 DNU327778:DNW327778 DXQ327778:DXS327778 EHM327778:EHO327778 ERI327778:ERK327778 FBE327778:FBG327778 FLA327778:FLC327778 FUW327778:FUY327778 GES327778:GEU327778 GOO327778:GOQ327778 GYK327778:GYM327778 HIG327778:HII327778 HSC327778:HSE327778 IBY327778:ICA327778 ILU327778:ILW327778 IVQ327778:IVS327778 JFM327778:JFO327778 JPI327778:JPK327778 JZE327778:JZG327778 KJA327778:KJC327778 KSW327778:KSY327778 LCS327778:LCU327778 LMO327778:LMQ327778 LWK327778:LWM327778 MGG327778:MGI327778 MQC327778:MQE327778 MZY327778:NAA327778 NJU327778:NJW327778 NTQ327778:NTS327778 ODM327778:ODO327778 ONI327778:ONK327778 OXE327778:OXG327778 PHA327778:PHC327778 PQW327778:PQY327778 QAS327778:QAU327778 QKO327778:QKQ327778 QUK327778:QUM327778 REG327778:REI327778 ROC327778:ROE327778 RXY327778:RYA327778 SHU327778:SHW327778 SRQ327778:SRS327778 TBM327778:TBO327778 TLI327778:TLK327778 TVE327778:TVG327778 UFA327778:UFC327778 UOW327778:UOY327778 UYS327778:UYU327778 VIO327778:VIQ327778 VSK327778:VSM327778 WCG327778:WCI327778 WMC327778:WME327778 WVY327778:WWA327778 Q393314:S393314 JM393314:JO393314 TI393314:TK393314 ADE393314:ADG393314 ANA393314:ANC393314 AWW393314:AWY393314 BGS393314:BGU393314 BQO393314:BQQ393314 CAK393314:CAM393314 CKG393314:CKI393314 CUC393314:CUE393314 DDY393314:DEA393314 DNU393314:DNW393314 DXQ393314:DXS393314 EHM393314:EHO393314 ERI393314:ERK393314 FBE393314:FBG393314 FLA393314:FLC393314 FUW393314:FUY393314 GES393314:GEU393314 GOO393314:GOQ393314 GYK393314:GYM393314 HIG393314:HII393314 HSC393314:HSE393314 IBY393314:ICA393314 ILU393314:ILW393314 IVQ393314:IVS393314 JFM393314:JFO393314 JPI393314:JPK393314 JZE393314:JZG393314 KJA393314:KJC393314 KSW393314:KSY393314 LCS393314:LCU393314 LMO393314:LMQ393314 LWK393314:LWM393314 MGG393314:MGI393314 MQC393314:MQE393314 MZY393314:NAA393314 NJU393314:NJW393314 NTQ393314:NTS393314 ODM393314:ODO393314 ONI393314:ONK393314 OXE393314:OXG393314 PHA393314:PHC393314 PQW393314:PQY393314 QAS393314:QAU393314 QKO393314:QKQ393314 QUK393314:QUM393314 REG393314:REI393314 ROC393314:ROE393314 RXY393314:RYA393314 SHU393314:SHW393314 SRQ393314:SRS393314 TBM393314:TBO393314 TLI393314:TLK393314 TVE393314:TVG393314 UFA393314:UFC393314 UOW393314:UOY393314 UYS393314:UYU393314 VIO393314:VIQ393314 VSK393314:VSM393314 WCG393314:WCI393314 WMC393314:WME393314 WVY393314:WWA393314 Q458850:S458850 JM458850:JO458850 TI458850:TK458850 ADE458850:ADG458850 ANA458850:ANC458850 AWW458850:AWY458850 BGS458850:BGU458850 BQO458850:BQQ458850 CAK458850:CAM458850 CKG458850:CKI458850 CUC458850:CUE458850 DDY458850:DEA458850 DNU458850:DNW458850 DXQ458850:DXS458850 EHM458850:EHO458850 ERI458850:ERK458850 FBE458850:FBG458850 FLA458850:FLC458850 FUW458850:FUY458850 GES458850:GEU458850 GOO458850:GOQ458850 GYK458850:GYM458850 HIG458850:HII458850 HSC458850:HSE458850 IBY458850:ICA458850 ILU458850:ILW458850 IVQ458850:IVS458850 JFM458850:JFO458850 JPI458850:JPK458850 JZE458850:JZG458850 KJA458850:KJC458850 KSW458850:KSY458850 LCS458850:LCU458850 LMO458850:LMQ458850 LWK458850:LWM458850 MGG458850:MGI458850 MQC458850:MQE458850 MZY458850:NAA458850 NJU458850:NJW458850 NTQ458850:NTS458850 ODM458850:ODO458850 ONI458850:ONK458850 OXE458850:OXG458850 PHA458850:PHC458850 PQW458850:PQY458850 QAS458850:QAU458850 QKO458850:QKQ458850 QUK458850:QUM458850 REG458850:REI458850 ROC458850:ROE458850 RXY458850:RYA458850 SHU458850:SHW458850 SRQ458850:SRS458850 TBM458850:TBO458850 TLI458850:TLK458850 TVE458850:TVG458850 UFA458850:UFC458850 UOW458850:UOY458850 UYS458850:UYU458850 VIO458850:VIQ458850 VSK458850:VSM458850 WCG458850:WCI458850 WMC458850:WME458850 WVY458850:WWA458850 Q524386:S524386 JM524386:JO524386 TI524386:TK524386 ADE524386:ADG524386 ANA524386:ANC524386 AWW524386:AWY524386 BGS524386:BGU524386 BQO524386:BQQ524386 CAK524386:CAM524386 CKG524386:CKI524386 CUC524386:CUE524386 DDY524386:DEA524386 DNU524386:DNW524386 DXQ524386:DXS524386 EHM524386:EHO524386 ERI524386:ERK524386 FBE524386:FBG524386 FLA524386:FLC524386 FUW524386:FUY524386 GES524386:GEU524386 GOO524386:GOQ524386 GYK524386:GYM524386 HIG524386:HII524386 HSC524386:HSE524386 IBY524386:ICA524386 ILU524386:ILW524386 IVQ524386:IVS524386 JFM524386:JFO524386 JPI524386:JPK524386 JZE524386:JZG524386 KJA524386:KJC524386 KSW524386:KSY524386 LCS524386:LCU524386 LMO524386:LMQ524386 LWK524386:LWM524386 MGG524386:MGI524386 MQC524386:MQE524386 MZY524386:NAA524386 NJU524386:NJW524386 NTQ524386:NTS524386 ODM524386:ODO524386 ONI524386:ONK524386 OXE524386:OXG524386 PHA524386:PHC524386 PQW524386:PQY524386 QAS524386:QAU524386 QKO524386:QKQ524386 QUK524386:QUM524386 REG524386:REI524386 ROC524386:ROE524386 RXY524386:RYA524386 SHU524386:SHW524386 SRQ524386:SRS524386 TBM524386:TBO524386 TLI524386:TLK524386 TVE524386:TVG524386 UFA524386:UFC524386 UOW524386:UOY524386 UYS524386:UYU524386 VIO524386:VIQ524386 VSK524386:VSM524386 WCG524386:WCI524386 WMC524386:WME524386 WVY524386:WWA524386 Q589922:S589922 JM589922:JO589922 TI589922:TK589922 ADE589922:ADG589922 ANA589922:ANC589922 AWW589922:AWY589922 BGS589922:BGU589922 BQO589922:BQQ589922 CAK589922:CAM589922 CKG589922:CKI589922 CUC589922:CUE589922 DDY589922:DEA589922 DNU589922:DNW589922 DXQ589922:DXS589922 EHM589922:EHO589922 ERI589922:ERK589922 FBE589922:FBG589922 FLA589922:FLC589922 FUW589922:FUY589922 GES589922:GEU589922 GOO589922:GOQ589922 GYK589922:GYM589922 HIG589922:HII589922 HSC589922:HSE589922 IBY589922:ICA589922 ILU589922:ILW589922 IVQ589922:IVS589922 JFM589922:JFO589922 JPI589922:JPK589922 JZE589922:JZG589922 KJA589922:KJC589922 KSW589922:KSY589922 LCS589922:LCU589922 LMO589922:LMQ589922 LWK589922:LWM589922 MGG589922:MGI589922 MQC589922:MQE589922 MZY589922:NAA589922 NJU589922:NJW589922 NTQ589922:NTS589922 ODM589922:ODO589922 ONI589922:ONK589922 OXE589922:OXG589922 PHA589922:PHC589922 PQW589922:PQY589922 QAS589922:QAU589922 QKO589922:QKQ589922 QUK589922:QUM589922 REG589922:REI589922 ROC589922:ROE589922 RXY589922:RYA589922 SHU589922:SHW589922 SRQ589922:SRS589922 TBM589922:TBO589922 TLI589922:TLK589922 TVE589922:TVG589922 UFA589922:UFC589922 UOW589922:UOY589922 UYS589922:UYU589922 VIO589922:VIQ589922 VSK589922:VSM589922 WCG589922:WCI589922 WMC589922:WME589922 WVY589922:WWA589922 Q655458:S655458 JM655458:JO655458 TI655458:TK655458 ADE655458:ADG655458 ANA655458:ANC655458 AWW655458:AWY655458 BGS655458:BGU655458 BQO655458:BQQ655458 CAK655458:CAM655458 CKG655458:CKI655458 CUC655458:CUE655458 DDY655458:DEA655458 DNU655458:DNW655458 DXQ655458:DXS655458 EHM655458:EHO655458 ERI655458:ERK655458 FBE655458:FBG655458 FLA655458:FLC655458 FUW655458:FUY655458 GES655458:GEU655458 GOO655458:GOQ655458 GYK655458:GYM655458 HIG655458:HII655458 HSC655458:HSE655458 IBY655458:ICA655458 ILU655458:ILW655458 IVQ655458:IVS655458 JFM655458:JFO655458 JPI655458:JPK655458 JZE655458:JZG655458 KJA655458:KJC655458 KSW655458:KSY655458 LCS655458:LCU655458 LMO655458:LMQ655458 LWK655458:LWM655458 MGG655458:MGI655458 MQC655458:MQE655458 MZY655458:NAA655458 NJU655458:NJW655458 NTQ655458:NTS655458 ODM655458:ODO655458 ONI655458:ONK655458 OXE655458:OXG655458 PHA655458:PHC655458 PQW655458:PQY655458 QAS655458:QAU655458 QKO655458:QKQ655458 QUK655458:QUM655458 REG655458:REI655458 ROC655458:ROE655458 RXY655458:RYA655458 SHU655458:SHW655458 SRQ655458:SRS655458 TBM655458:TBO655458 TLI655458:TLK655458 TVE655458:TVG655458 UFA655458:UFC655458 UOW655458:UOY655458 UYS655458:UYU655458 VIO655458:VIQ655458 VSK655458:VSM655458 WCG655458:WCI655458 WMC655458:WME655458 WVY655458:WWA655458 Q720994:S720994 JM720994:JO720994 TI720994:TK720994 ADE720994:ADG720994 ANA720994:ANC720994 AWW720994:AWY720994 BGS720994:BGU720994 BQO720994:BQQ720994 CAK720994:CAM720994 CKG720994:CKI720994 CUC720994:CUE720994 DDY720994:DEA720994 DNU720994:DNW720994 DXQ720994:DXS720994 EHM720994:EHO720994 ERI720994:ERK720994 FBE720994:FBG720994 FLA720994:FLC720994 FUW720994:FUY720994 GES720994:GEU720994 GOO720994:GOQ720994 GYK720994:GYM720994 HIG720994:HII720994 HSC720994:HSE720994 IBY720994:ICA720994 ILU720994:ILW720994 IVQ720994:IVS720994 JFM720994:JFO720994 JPI720994:JPK720994 JZE720994:JZG720994 KJA720994:KJC720994 KSW720994:KSY720994 LCS720994:LCU720994 LMO720994:LMQ720994 LWK720994:LWM720994 MGG720994:MGI720994 MQC720994:MQE720994 MZY720994:NAA720994 NJU720994:NJW720994 NTQ720994:NTS720994 ODM720994:ODO720994 ONI720994:ONK720994 OXE720994:OXG720994 PHA720994:PHC720994 PQW720994:PQY720994 QAS720994:QAU720994 QKO720994:QKQ720994 QUK720994:QUM720994 REG720994:REI720994 ROC720994:ROE720994 RXY720994:RYA720994 SHU720994:SHW720994 SRQ720994:SRS720994 TBM720994:TBO720994 TLI720994:TLK720994 TVE720994:TVG720994 UFA720994:UFC720994 UOW720994:UOY720994 UYS720994:UYU720994 VIO720994:VIQ720994 VSK720994:VSM720994 WCG720994:WCI720994 WMC720994:WME720994 WVY720994:WWA720994 Q786530:S786530 JM786530:JO786530 TI786530:TK786530 ADE786530:ADG786530 ANA786530:ANC786530 AWW786530:AWY786530 BGS786530:BGU786530 BQO786530:BQQ786530 CAK786530:CAM786530 CKG786530:CKI786530 CUC786530:CUE786530 DDY786530:DEA786530 DNU786530:DNW786530 DXQ786530:DXS786530 EHM786530:EHO786530 ERI786530:ERK786530 FBE786530:FBG786530 FLA786530:FLC786530 FUW786530:FUY786530 GES786530:GEU786530 GOO786530:GOQ786530 GYK786530:GYM786530 HIG786530:HII786530 HSC786530:HSE786530 IBY786530:ICA786530 ILU786530:ILW786530 IVQ786530:IVS786530 JFM786530:JFO786530 JPI786530:JPK786530 JZE786530:JZG786530 KJA786530:KJC786530 KSW786530:KSY786530 LCS786530:LCU786530 LMO786530:LMQ786530 LWK786530:LWM786530 MGG786530:MGI786530 MQC786530:MQE786530 MZY786530:NAA786530 NJU786530:NJW786530 NTQ786530:NTS786530 ODM786530:ODO786530 ONI786530:ONK786530 OXE786530:OXG786530 PHA786530:PHC786530 PQW786530:PQY786530 QAS786530:QAU786530 QKO786530:QKQ786530 QUK786530:QUM786530 REG786530:REI786530 ROC786530:ROE786530 RXY786530:RYA786530 SHU786530:SHW786530 SRQ786530:SRS786530 TBM786530:TBO786530 TLI786530:TLK786530 TVE786530:TVG786530 UFA786530:UFC786530 UOW786530:UOY786530 UYS786530:UYU786530 VIO786530:VIQ786530 VSK786530:VSM786530 WCG786530:WCI786530 WMC786530:WME786530 WVY786530:WWA786530 Q852066:S852066 JM852066:JO852066 TI852066:TK852066 ADE852066:ADG852066 ANA852066:ANC852066 AWW852066:AWY852066 BGS852066:BGU852066 BQO852066:BQQ852066 CAK852066:CAM852066 CKG852066:CKI852066 CUC852066:CUE852066 DDY852066:DEA852066 DNU852066:DNW852066 DXQ852066:DXS852066 EHM852066:EHO852066 ERI852066:ERK852066 FBE852066:FBG852066 FLA852066:FLC852066 FUW852066:FUY852066 GES852066:GEU852066 GOO852066:GOQ852066 GYK852066:GYM852066 HIG852066:HII852066 HSC852066:HSE852066 IBY852066:ICA852066 ILU852066:ILW852066 IVQ852066:IVS852066 JFM852066:JFO852066 JPI852066:JPK852066 JZE852066:JZG852066 KJA852066:KJC852066 KSW852066:KSY852066 LCS852066:LCU852066 LMO852066:LMQ852066 LWK852066:LWM852066 MGG852066:MGI852066 MQC852066:MQE852066 MZY852066:NAA852066 NJU852066:NJW852066 NTQ852066:NTS852066 ODM852066:ODO852066 ONI852066:ONK852066 OXE852066:OXG852066 PHA852066:PHC852066 PQW852066:PQY852066 QAS852066:QAU852066 QKO852066:QKQ852066 QUK852066:QUM852066 REG852066:REI852066 ROC852066:ROE852066 RXY852066:RYA852066 SHU852066:SHW852066 SRQ852066:SRS852066 TBM852066:TBO852066 TLI852066:TLK852066 TVE852066:TVG852066 UFA852066:UFC852066 UOW852066:UOY852066 UYS852066:UYU852066 VIO852066:VIQ852066 VSK852066:VSM852066 WCG852066:WCI852066 WMC852066:WME852066 WVY852066:WWA852066 Q917602:S917602 JM917602:JO917602 TI917602:TK917602 ADE917602:ADG917602 ANA917602:ANC917602 AWW917602:AWY917602 BGS917602:BGU917602 BQO917602:BQQ917602 CAK917602:CAM917602 CKG917602:CKI917602 CUC917602:CUE917602 DDY917602:DEA917602 DNU917602:DNW917602 DXQ917602:DXS917602 EHM917602:EHO917602 ERI917602:ERK917602 FBE917602:FBG917602 FLA917602:FLC917602 FUW917602:FUY917602 GES917602:GEU917602 GOO917602:GOQ917602 GYK917602:GYM917602 HIG917602:HII917602 HSC917602:HSE917602 IBY917602:ICA917602 ILU917602:ILW917602 IVQ917602:IVS917602 JFM917602:JFO917602 JPI917602:JPK917602 JZE917602:JZG917602 KJA917602:KJC917602 KSW917602:KSY917602 LCS917602:LCU917602 LMO917602:LMQ917602 LWK917602:LWM917602 MGG917602:MGI917602 MQC917602:MQE917602 MZY917602:NAA917602 NJU917602:NJW917602 NTQ917602:NTS917602 ODM917602:ODO917602 ONI917602:ONK917602 OXE917602:OXG917602 PHA917602:PHC917602 PQW917602:PQY917602 QAS917602:QAU917602 QKO917602:QKQ917602 QUK917602:QUM917602 REG917602:REI917602 ROC917602:ROE917602 RXY917602:RYA917602 SHU917602:SHW917602 SRQ917602:SRS917602 TBM917602:TBO917602 TLI917602:TLK917602 TVE917602:TVG917602 UFA917602:UFC917602 UOW917602:UOY917602 UYS917602:UYU917602 VIO917602:VIQ917602 VSK917602:VSM917602 WCG917602:WCI917602 WMC917602:WME917602 WVY917602:WWA917602 Q983138:S983138 JM983138:JO983138 TI983138:TK983138 ADE983138:ADG983138 ANA983138:ANC983138 AWW983138:AWY983138 BGS983138:BGU983138 BQO983138:BQQ983138 CAK983138:CAM983138 CKG983138:CKI983138 CUC983138:CUE983138 DDY983138:DEA983138 DNU983138:DNW983138 DXQ983138:DXS983138 EHM983138:EHO983138 ERI983138:ERK983138 FBE983138:FBG983138 FLA983138:FLC983138 FUW983138:FUY983138 GES983138:GEU983138 GOO983138:GOQ983138 GYK983138:GYM983138 HIG983138:HII983138 HSC983138:HSE983138 IBY983138:ICA983138 ILU983138:ILW983138 IVQ983138:IVS983138 JFM983138:JFO983138 JPI983138:JPK983138 JZE983138:JZG983138 KJA983138:KJC983138 KSW983138:KSY983138 LCS983138:LCU983138 LMO983138:LMQ983138 LWK983138:LWM983138 MGG983138:MGI983138 MQC983138:MQE983138 MZY983138:NAA983138 NJU983138:NJW983138 NTQ983138:NTS983138 ODM983138:ODO983138 ONI983138:ONK983138 OXE983138:OXG983138 PHA983138:PHC983138 PQW983138:PQY983138 QAS983138:QAU983138 QKO983138:QKQ983138 QUK983138:QUM983138 REG983138:REI983138 ROC983138:ROE983138 RXY983138:RYA983138 SHU983138:SHW983138 SRQ983138:SRS983138 TBM983138:TBO983138 TLI983138:TLK983138 TVE983138:TVG983138 UFA983138:UFC983138 UOW983138:UOY983138 UYS983138:UYU983138 VIO983138:VIQ983138 VSK983138:VSM983138 WCG983138:WCI983138 WMC983138:WME983138 WVY983138:WWA983138 P199:AC199 JL199:JY199 TH199:TU199 ADD199:ADQ199 AMZ199:ANM199 AWV199:AXI199 BGR199:BHE199 BQN199:BRA199 CAJ199:CAW199 CKF199:CKS199 CUB199:CUO199 DDX199:DEK199 DNT199:DOG199 DXP199:DYC199 EHL199:EHY199 ERH199:ERU199 FBD199:FBQ199 FKZ199:FLM199 FUV199:FVI199 GER199:GFE199 GON199:GPA199 GYJ199:GYW199 HIF199:HIS199 HSB199:HSO199 IBX199:ICK199 ILT199:IMG199 IVP199:IWC199 JFL199:JFY199 JPH199:JPU199 JZD199:JZQ199 KIZ199:KJM199 KSV199:KTI199 LCR199:LDE199 LMN199:LNA199 LWJ199:LWW199 MGF199:MGS199 MQB199:MQO199 MZX199:NAK199 NJT199:NKG199 NTP199:NUC199 ODL199:ODY199 ONH199:ONU199 OXD199:OXQ199 PGZ199:PHM199 PQV199:PRI199 QAR199:QBE199 QKN199:QLA199 QUJ199:QUW199 REF199:RES199 ROB199:ROO199 RXX199:RYK199 SHT199:SIG199 SRP199:SSC199 TBL199:TBY199 TLH199:TLU199 TVD199:TVQ199 UEZ199:UFM199 UOV199:UPI199 UYR199:UZE199 VIN199:VJA199 VSJ199:VSW199 WCF199:WCS199 WMB199:WMO199 WVX199:WWK199 P65764:AC65764 JL65764:JY65764 TH65764:TU65764 ADD65764:ADQ65764 AMZ65764:ANM65764 AWV65764:AXI65764 BGR65764:BHE65764 BQN65764:BRA65764 CAJ65764:CAW65764 CKF65764:CKS65764 CUB65764:CUO65764 DDX65764:DEK65764 DNT65764:DOG65764 DXP65764:DYC65764 EHL65764:EHY65764 ERH65764:ERU65764 FBD65764:FBQ65764 FKZ65764:FLM65764 FUV65764:FVI65764 GER65764:GFE65764 GON65764:GPA65764 GYJ65764:GYW65764 HIF65764:HIS65764 HSB65764:HSO65764 IBX65764:ICK65764 ILT65764:IMG65764 IVP65764:IWC65764 JFL65764:JFY65764 JPH65764:JPU65764 JZD65764:JZQ65764 KIZ65764:KJM65764 KSV65764:KTI65764 LCR65764:LDE65764 LMN65764:LNA65764 LWJ65764:LWW65764 MGF65764:MGS65764 MQB65764:MQO65764 MZX65764:NAK65764 NJT65764:NKG65764 NTP65764:NUC65764 ODL65764:ODY65764 ONH65764:ONU65764 OXD65764:OXQ65764 PGZ65764:PHM65764 PQV65764:PRI65764 QAR65764:QBE65764 QKN65764:QLA65764 QUJ65764:QUW65764 REF65764:RES65764 ROB65764:ROO65764 RXX65764:RYK65764 SHT65764:SIG65764 SRP65764:SSC65764 TBL65764:TBY65764 TLH65764:TLU65764 TVD65764:TVQ65764 UEZ65764:UFM65764 UOV65764:UPI65764 UYR65764:UZE65764 VIN65764:VJA65764 VSJ65764:VSW65764 WCF65764:WCS65764 WMB65764:WMO65764 WVX65764:WWK65764 P131300:AC131300 JL131300:JY131300 TH131300:TU131300 ADD131300:ADQ131300 AMZ131300:ANM131300 AWV131300:AXI131300 BGR131300:BHE131300 BQN131300:BRA131300 CAJ131300:CAW131300 CKF131300:CKS131300 CUB131300:CUO131300 DDX131300:DEK131300 DNT131300:DOG131300 DXP131300:DYC131300 EHL131300:EHY131300 ERH131300:ERU131300 FBD131300:FBQ131300 FKZ131300:FLM131300 FUV131300:FVI131300 GER131300:GFE131300 GON131300:GPA131300 GYJ131300:GYW131300 HIF131300:HIS131300 HSB131300:HSO131300 IBX131300:ICK131300 ILT131300:IMG131300 IVP131300:IWC131300 JFL131300:JFY131300 JPH131300:JPU131300 JZD131300:JZQ131300 KIZ131300:KJM131300 KSV131300:KTI131300 LCR131300:LDE131300 LMN131300:LNA131300 LWJ131300:LWW131300 MGF131300:MGS131300 MQB131300:MQO131300 MZX131300:NAK131300 NJT131300:NKG131300 NTP131300:NUC131300 ODL131300:ODY131300 ONH131300:ONU131300 OXD131300:OXQ131300 PGZ131300:PHM131300 PQV131300:PRI131300 QAR131300:QBE131300 QKN131300:QLA131300 QUJ131300:QUW131300 REF131300:RES131300 ROB131300:ROO131300 RXX131300:RYK131300 SHT131300:SIG131300 SRP131300:SSC131300 TBL131300:TBY131300 TLH131300:TLU131300 TVD131300:TVQ131300 UEZ131300:UFM131300 UOV131300:UPI131300 UYR131300:UZE131300 VIN131300:VJA131300 VSJ131300:VSW131300 WCF131300:WCS131300 WMB131300:WMO131300 WVX131300:WWK131300 P196836:AC196836 JL196836:JY196836 TH196836:TU196836 ADD196836:ADQ196836 AMZ196836:ANM196836 AWV196836:AXI196836 BGR196836:BHE196836 BQN196836:BRA196836 CAJ196836:CAW196836 CKF196836:CKS196836 CUB196836:CUO196836 DDX196836:DEK196836 DNT196836:DOG196836 DXP196836:DYC196836 EHL196836:EHY196836 ERH196836:ERU196836 FBD196836:FBQ196836 FKZ196836:FLM196836 FUV196836:FVI196836 GER196836:GFE196836 GON196836:GPA196836 GYJ196836:GYW196836 HIF196836:HIS196836 HSB196836:HSO196836 IBX196836:ICK196836 ILT196836:IMG196836 IVP196836:IWC196836 JFL196836:JFY196836 JPH196836:JPU196836 JZD196836:JZQ196836 KIZ196836:KJM196836 KSV196836:KTI196836 LCR196836:LDE196836 LMN196836:LNA196836 LWJ196836:LWW196836 MGF196836:MGS196836 MQB196836:MQO196836 MZX196836:NAK196836 NJT196836:NKG196836 NTP196836:NUC196836 ODL196836:ODY196836 ONH196836:ONU196836 OXD196836:OXQ196836 PGZ196836:PHM196836 PQV196836:PRI196836 QAR196836:QBE196836 QKN196836:QLA196836 QUJ196836:QUW196836 REF196836:RES196836 ROB196836:ROO196836 RXX196836:RYK196836 SHT196836:SIG196836 SRP196836:SSC196836 TBL196836:TBY196836 TLH196836:TLU196836 TVD196836:TVQ196836 UEZ196836:UFM196836 UOV196836:UPI196836 UYR196836:UZE196836 VIN196836:VJA196836 VSJ196836:VSW196836 WCF196836:WCS196836 WMB196836:WMO196836 WVX196836:WWK196836 P262372:AC262372 JL262372:JY262372 TH262372:TU262372 ADD262372:ADQ262372 AMZ262372:ANM262372 AWV262372:AXI262372 BGR262372:BHE262372 BQN262372:BRA262372 CAJ262372:CAW262372 CKF262372:CKS262372 CUB262372:CUO262372 DDX262372:DEK262372 DNT262372:DOG262372 DXP262372:DYC262372 EHL262372:EHY262372 ERH262372:ERU262372 FBD262372:FBQ262372 FKZ262372:FLM262372 FUV262372:FVI262372 GER262372:GFE262372 GON262372:GPA262372 GYJ262372:GYW262372 HIF262372:HIS262372 HSB262372:HSO262372 IBX262372:ICK262372 ILT262372:IMG262372 IVP262372:IWC262372 JFL262372:JFY262372 JPH262372:JPU262372 JZD262372:JZQ262372 KIZ262372:KJM262372 KSV262372:KTI262372 LCR262372:LDE262372 LMN262372:LNA262372 LWJ262372:LWW262372 MGF262372:MGS262372 MQB262372:MQO262372 MZX262372:NAK262372 NJT262372:NKG262372 NTP262372:NUC262372 ODL262372:ODY262372 ONH262372:ONU262372 OXD262372:OXQ262372 PGZ262372:PHM262372 PQV262372:PRI262372 QAR262372:QBE262372 QKN262372:QLA262372 QUJ262372:QUW262372 REF262372:RES262372 ROB262372:ROO262372 RXX262372:RYK262372 SHT262372:SIG262372 SRP262372:SSC262372 TBL262372:TBY262372 TLH262372:TLU262372 TVD262372:TVQ262372 UEZ262372:UFM262372 UOV262372:UPI262372 UYR262372:UZE262372 VIN262372:VJA262372 VSJ262372:VSW262372 WCF262372:WCS262372 WMB262372:WMO262372 WVX262372:WWK262372 P327908:AC327908 JL327908:JY327908 TH327908:TU327908 ADD327908:ADQ327908 AMZ327908:ANM327908 AWV327908:AXI327908 BGR327908:BHE327908 BQN327908:BRA327908 CAJ327908:CAW327908 CKF327908:CKS327908 CUB327908:CUO327908 DDX327908:DEK327908 DNT327908:DOG327908 DXP327908:DYC327908 EHL327908:EHY327908 ERH327908:ERU327908 FBD327908:FBQ327908 FKZ327908:FLM327908 FUV327908:FVI327908 GER327908:GFE327908 GON327908:GPA327908 GYJ327908:GYW327908 HIF327908:HIS327908 HSB327908:HSO327908 IBX327908:ICK327908 ILT327908:IMG327908 IVP327908:IWC327908 JFL327908:JFY327908 JPH327908:JPU327908 JZD327908:JZQ327908 KIZ327908:KJM327908 KSV327908:KTI327908 LCR327908:LDE327908 LMN327908:LNA327908 LWJ327908:LWW327908 MGF327908:MGS327908 MQB327908:MQO327908 MZX327908:NAK327908 NJT327908:NKG327908 NTP327908:NUC327908 ODL327908:ODY327908 ONH327908:ONU327908 OXD327908:OXQ327908 PGZ327908:PHM327908 PQV327908:PRI327908 QAR327908:QBE327908 QKN327908:QLA327908 QUJ327908:QUW327908 REF327908:RES327908 ROB327908:ROO327908 RXX327908:RYK327908 SHT327908:SIG327908 SRP327908:SSC327908 TBL327908:TBY327908 TLH327908:TLU327908 TVD327908:TVQ327908 UEZ327908:UFM327908 UOV327908:UPI327908 UYR327908:UZE327908 VIN327908:VJA327908 VSJ327908:VSW327908 WCF327908:WCS327908 WMB327908:WMO327908 WVX327908:WWK327908 P393444:AC393444 JL393444:JY393444 TH393444:TU393444 ADD393444:ADQ393444 AMZ393444:ANM393444 AWV393444:AXI393444 BGR393444:BHE393444 BQN393444:BRA393444 CAJ393444:CAW393444 CKF393444:CKS393444 CUB393444:CUO393444 DDX393444:DEK393444 DNT393444:DOG393444 DXP393444:DYC393444 EHL393444:EHY393444 ERH393444:ERU393444 FBD393444:FBQ393444 FKZ393444:FLM393444 FUV393444:FVI393444 GER393444:GFE393444 GON393444:GPA393444 GYJ393444:GYW393444 HIF393444:HIS393444 HSB393444:HSO393444 IBX393444:ICK393444 ILT393444:IMG393444 IVP393444:IWC393444 JFL393444:JFY393444 JPH393444:JPU393444 JZD393444:JZQ393444 KIZ393444:KJM393444 KSV393444:KTI393444 LCR393444:LDE393444 LMN393444:LNA393444 LWJ393444:LWW393444 MGF393444:MGS393444 MQB393444:MQO393444 MZX393444:NAK393444 NJT393444:NKG393444 NTP393444:NUC393444 ODL393444:ODY393444 ONH393444:ONU393444 OXD393444:OXQ393444 PGZ393444:PHM393444 PQV393444:PRI393444 QAR393444:QBE393444 QKN393444:QLA393444 QUJ393444:QUW393444 REF393444:RES393444 ROB393444:ROO393444 RXX393444:RYK393444 SHT393444:SIG393444 SRP393444:SSC393444 TBL393444:TBY393444 TLH393444:TLU393444 TVD393444:TVQ393444 UEZ393444:UFM393444 UOV393444:UPI393444 UYR393444:UZE393444 VIN393444:VJA393444 VSJ393444:VSW393444 WCF393444:WCS393444 WMB393444:WMO393444 WVX393444:WWK393444 P458980:AC458980 JL458980:JY458980 TH458980:TU458980 ADD458980:ADQ458980 AMZ458980:ANM458980 AWV458980:AXI458980 BGR458980:BHE458980 BQN458980:BRA458980 CAJ458980:CAW458980 CKF458980:CKS458980 CUB458980:CUO458980 DDX458980:DEK458980 DNT458980:DOG458980 DXP458980:DYC458980 EHL458980:EHY458980 ERH458980:ERU458980 FBD458980:FBQ458980 FKZ458980:FLM458980 FUV458980:FVI458980 GER458980:GFE458980 GON458980:GPA458980 GYJ458980:GYW458980 HIF458980:HIS458980 HSB458980:HSO458980 IBX458980:ICK458980 ILT458980:IMG458980 IVP458980:IWC458980 JFL458980:JFY458980 JPH458980:JPU458980 JZD458980:JZQ458980 KIZ458980:KJM458980 KSV458980:KTI458980 LCR458980:LDE458980 LMN458980:LNA458980 LWJ458980:LWW458980 MGF458980:MGS458980 MQB458980:MQO458980 MZX458980:NAK458980 NJT458980:NKG458980 NTP458980:NUC458980 ODL458980:ODY458980 ONH458980:ONU458980 OXD458980:OXQ458980 PGZ458980:PHM458980 PQV458980:PRI458980 QAR458980:QBE458980 QKN458980:QLA458980 QUJ458980:QUW458980 REF458980:RES458980 ROB458980:ROO458980 RXX458980:RYK458980 SHT458980:SIG458980 SRP458980:SSC458980 TBL458980:TBY458980 TLH458980:TLU458980 TVD458980:TVQ458980 UEZ458980:UFM458980 UOV458980:UPI458980 UYR458980:UZE458980 VIN458980:VJA458980 VSJ458980:VSW458980 WCF458980:WCS458980 WMB458980:WMO458980 WVX458980:WWK458980 P524516:AC524516 JL524516:JY524516 TH524516:TU524516 ADD524516:ADQ524516 AMZ524516:ANM524516 AWV524516:AXI524516 BGR524516:BHE524516 BQN524516:BRA524516 CAJ524516:CAW524516 CKF524516:CKS524516 CUB524516:CUO524516 DDX524516:DEK524516 DNT524516:DOG524516 DXP524516:DYC524516 EHL524516:EHY524516 ERH524516:ERU524516 FBD524516:FBQ524516 FKZ524516:FLM524516 FUV524516:FVI524516 GER524516:GFE524516 GON524516:GPA524516 GYJ524516:GYW524516 HIF524516:HIS524516 HSB524516:HSO524516 IBX524516:ICK524516 ILT524516:IMG524516 IVP524516:IWC524516 JFL524516:JFY524516 JPH524516:JPU524516 JZD524516:JZQ524516 KIZ524516:KJM524516 KSV524516:KTI524516 LCR524516:LDE524516 LMN524516:LNA524516 LWJ524516:LWW524516 MGF524516:MGS524516 MQB524516:MQO524516 MZX524516:NAK524516 NJT524516:NKG524516 NTP524516:NUC524516 ODL524516:ODY524516 ONH524516:ONU524516 OXD524516:OXQ524516 PGZ524516:PHM524516 PQV524516:PRI524516 QAR524516:QBE524516 QKN524516:QLA524516 QUJ524516:QUW524516 REF524516:RES524516 ROB524516:ROO524516 RXX524516:RYK524516 SHT524516:SIG524516 SRP524516:SSC524516 TBL524516:TBY524516 TLH524516:TLU524516 TVD524516:TVQ524516 UEZ524516:UFM524516 UOV524516:UPI524516 UYR524516:UZE524516 VIN524516:VJA524516 VSJ524516:VSW524516 WCF524516:WCS524516 WMB524516:WMO524516 WVX524516:WWK524516 P590052:AC590052 JL590052:JY590052 TH590052:TU590052 ADD590052:ADQ590052 AMZ590052:ANM590052 AWV590052:AXI590052 BGR590052:BHE590052 BQN590052:BRA590052 CAJ590052:CAW590052 CKF590052:CKS590052 CUB590052:CUO590052 DDX590052:DEK590052 DNT590052:DOG590052 DXP590052:DYC590052 EHL590052:EHY590052 ERH590052:ERU590052 FBD590052:FBQ590052 FKZ590052:FLM590052 FUV590052:FVI590052 GER590052:GFE590052 GON590052:GPA590052 GYJ590052:GYW590052 HIF590052:HIS590052 HSB590052:HSO590052 IBX590052:ICK590052 ILT590052:IMG590052 IVP590052:IWC590052 JFL590052:JFY590052 JPH590052:JPU590052 JZD590052:JZQ590052 KIZ590052:KJM590052 KSV590052:KTI590052 LCR590052:LDE590052 LMN590052:LNA590052 LWJ590052:LWW590052 MGF590052:MGS590052 MQB590052:MQO590052 MZX590052:NAK590052 NJT590052:NKG590052 NTP590052:NUC590052 ODL590052:ODY590052 ONH590052:ONU590052 OXD590052:OXQ590052 PGZ590052:PHM590052 PQV590052:PRI590052 QAR590052:QBE590052 QKN590052:QLA590052 QUJ590052:QUW590052 REF590052:RES590052 ROB590052:ROO590052 RXX590052:RYK590052 SHT590052:SIG590052 SRP590052:SSC590052 TBL590052:TBY590052 TLH590052:TLU590052 TVD590052:TVQ590052 UEZ590052:UFM590052 UOV590052:UPI590052 UYR590052:UZE590052 VIN590052:VJA590052 VSJ590052:VSW590052 WCF590052:WCS590052 WMB590052:WMO590052 WVX590052:WWK590052 P655588:AC655588 JL655588:JY655588 TH655588:TU655588 ADD655588:ADQ655588 AMZ655588:ANM655588 AWV655588:AXI655588 BGR655588:BHE655588 BQN655588:BRA655588 CAJ655588:CAW655588 CKF655588:CKS655588 CUB655588:CUO655588 DDX655588:DEK655588 DNT655588:DOG655588 DXP655588:DYC655588 EHL655588:EHY655588 ERH655588:ERU655588 FBD655588:FBQ655588 FKZ655588:FLM655588 FUV655588:FVI655588 GER655588:GFE655588 GON655588:GPA655588 GYJ655588:GYW655588 HIF655588:HIS655588 HSB655588:HSO655588 IBX655588:ICK655588 ILT655588:IMG655588 IVP655588:IWC655588 JFL655588:JFY655588 JPH655588:JPU655588 JZD655588:JZQ655588 KIZ655588:KJM655588 KSV655588:KTI655588 LCR655588:LDE655588 LMN655588:LNA655588 LWJ655588:LWW655588 MGF655588:MGS655588 MQB655588:MQO655588 MZX655588:NAK655588 NJT655588:NKG655588 NTP655588:NUC655588 ODL655588:ODY655588 ONH655588:ONU655588 OXD655588:OXQ655588 PGZ655588:PHM655588 PQV655588:PRI655588 QAR655588:QBE655588 QKN655588:QLA655588 QUJ655588:QUW655588 REF655588:RES655588 ROB655588:ROO655588 RXX655588:RYK655588 SHT655588:SIG655588 SRP655588:SSC655588 TBL655588:TBY655588 TLH655588:TLU655588 TVD655588:TVQ655588 UEZ655588:UFM655588 UOV655588:UPI655588 UYR655588:UZE655588 VIN655588:VJA655588 VSJ655588:VSW655588 WCF655588:WCS655588 WMB655588:WMO655588 WVX655588:WWK655588 P721124:AC721124 JL721124:JY721124 TH721124:TU721124 ADD721124:ADQ721124 AMZ721124:ANM721124 AWV721124:AXI721124 BGR721124:BHE721124 BQN721124:BRA721124 CAJ721124:CAW721124 CKF721124:CKS721124 CUB721124:CUO721124 DDX721124:DEK721124 DNT721124:DOG721124 DXP721124:DYC721124 EHL721124:EHY721124 ERH721124:ERU721124 FBD721124:FBQ721124 FKZ721124:FLM721124 FUV721124:FVI721124 GER721124:GFE721124 GON721124:GPA721124 GYJ721124:GYW721124 HIF721124:HIS721124 HSB721124:HSO721124 IBX721124:ICK721124 ILT721124:IMG721124 IVP721124:IWC721124 JFL721124:JFY721124 JPH721124:JPU721124 JZD721124:JZQ721124 KIZ721124:KJM721124 KSV721124:KTI721124 LCR721124:LDE721124 LMN721124:LNA721124 LWJ721124:LWW721124 MGF721124:MGS721124 MQB721124:MQO721124 MZX721124:NAK721124 NJT721124:NKG721124 NTP721124:NUC721124 ODL721124:ODY721124 ONH721124:ONU721124 OXD721124:OXQ721124 PGZ721124:PHM721124 PQV721124:PRI721124 QAR721124:QBE721124 QKN721124:QLA721124 QUJ721124:QUW721124 REF721124:RES721124 ROB721124:ROO721124 RXX721124:RYK721124 SHT721124:SIG721124 SRP721124:SSC721124 TBL721124:TBY721124 TLH721124:TLU721124 TVD721124:TVQ721124 UEZ721124:UFM721124 UOV721124:UPI721124 UYR721124:UZE721124 VIN721124:VJA721124 VSJ721124:VSW721124 WCF721124:WCS721124 WMB721124:WMO721124 WVX721124:WWK721124 P786660:AC786660 JL786660:JY786660 TH786660:TU786660 ADD786660:ADQ786660 AMZ786660:ANM786660 AWV786660:AXI786660 BGR786660:BHE786660 BQN786660:BRA786660 CAJ786660:CAW786660 CKF786660:CKS786660 CUB786660:CUO786660 DDX786660:DEK786660 DNT786660:DOG786660 DXP786660:DYC786660 EHL786660:EHY786660 ERH786660:ERU786660 FBD786660:FBQ786660 FKZ786660:FLM786660 FUV786660:FVI786660 GER786660:GFE786660 GON786660:GPA786660 GYJ786660:GYW786660 HIF786660:HIS786660 HSB786660:HSO786660 IBX786660:ICK786660 ILT786660:IMG786660 IVP786660:IWC786660 JFL786660:JFY786660 JPH786660:JPU786660 JZD786660:JZQ786660 KIZ786660:KJM786660 KSV786660:KTI786660 LCR786660:LDE786660 LMN786660:LNA786660 LWJ786660:LWW786660 MGF786660:MGS786660 MQB786660:MQO786660 MZX786660:NAK786660 NJT786660:NKG786660 NTP786660:NUC786660 ODL786660:ODY786660 ONH786660:ONU786660 OXD786660:OXQ786660 PGZ786660:PHM786660 PQV786660:PRI786660 QAR786660:QBE786660 QKN786660:QLA786660 QUJ786660:QUW786660 REF786660:RES786660 ROB786660:ROO786660 RXX786660:RYK786660 SHT786660:SIG786660 SRP786660:SSC786660 TBL786660:TBY786660 TLH786660:TLU786660 TVD786660:TVQ786660 UEZ786660:UFM786660 UOV786660:UPI786660 UYR786660:UZE786660 VIN786660:VJA786660 VSJ786660:VSW786660 WCF786660:WCS786660 WMB786660:WMO786660 WVX786660:WWK786660 P852196:AC852196 JL852196:JY852196 TH852196:TU852196 ADD852196:ADQ852196 AMZ852196:ANM852196 AWV852196:AXI852196 BGR852196:BHE852196 BQN852196:BRA852196 CAJ852196:CAW852196 CKF852196:CKS852196 CUB852196:CUO852196 DDX852196:DEK852196 DNT852196:DOG852196 DXP852196:DYC852196 EHL852196:EHY852196 ERH852196:ERU852196 FBD852196:FBQ852196 FKZ852196:FLM852196 FUV852196:FVI852196 GER852196:GFE852196 GON852196:GPA852196 GYJ852196:GYW852196 HIF852196:HIS852196 HSB852196:HSO852196 IBX852196:ICK852196 ILT852196:IMG852196 IVP852196:IWC852196 JFL852196:JFY852196 JPH852196:JPU852196 JZD852196:JZQ852196 KIZ852196:KJM852196 KSV852196:KTI852196 LCR852196:LDE852196 LMN852196:LNA852196 LWJ852196:LWW852196 MGF852196:MGS852196 MQB852196:MQO852196 MZX852196:NAK852196 NJT852196:NKG852196 NTP852196:NUC852196 ODL852196:ODY852196 ONH852196:ONU852196 OXD852196:OXQ852196 PGZ852196:PHM852196 PQV852196:PRI852196 QAR852196:QBE852196 QKN852196:QLA852196 QUJ852196:QUW852196 REF852196:RES852196 ROB852196:ROO852196 RXX852196:RYK852196 SHT852196:SIG852196 SRP852196:SSC852196 TBL852196:TBY852196 TLH852196:TLU852196 TVD852196:TVQ852196 UEZ852196:UFM852196 UOV852196:UPI852196 UYR852196:UZE852196 VIN852196:VJA852196 VSJ852196:VSW852196 WCF852196:WCS852196 WMB852196:WMO852196 WVX852196:WWK852196 P917732:AC917732 JL917732:JY917732 TH917732:TU917732 ADD917732:ADQ917732 AMZ917732:ANM917732 AWV917732:AXI917732 BGR917732:BHE917732 BQN917732:BRA917732 CAJ917732:CAW917732 CKF917732:CKS917732 CUB917732:CUO917732 DDX917732:DEK917732 DNT917732:DOG917732 DXP917732:DYC917732 EHL917732:EHY917732 ERH917732:ERU917732 FBD917732:FBQ917732 FKZ917732:FLM917732 FUV917732:FVI917732 GER917732:GFE917732 GON917732:GPA917732 GYJ917732:GYW917732 HIF917732:HIS917732 HSB917732:HSO917732 IBX917732:ICK917732 ILT917732:IMG917732 IVP917732:IWC917732 JFL917732:JFY917732 JPH917732:JPU917732 JZD917732:JZQ917732 KIZ917732:KJM917732 KSV917732:KTI917732 LCR917732:LDE917732 LMN917732:LNA917732 LWJ917732:LWW917732 MGF917732:MGS917732 MQB917732:MQO917732 MZX917732:NAK917732 NJT917732:NKG917732 NTP917732:NUC917732 ODL917732:ODY917732 ONH917732:ONU917732 OXD917732:OXQ917732 PGZ917732:PHM917732 PQV917732:PRI917732 QAR917732:QBE917732 QKN917732:QLA917732 QUJ917732:QUW917732 REF917732:RES917732 ROB917732:ROO917732 RXX917732:RYK917732 SHT917732:SIG917732 SRP917732:SSC917732 TBL917732:TBY917732 TLH917732:TLU917732 TVD917732:TVQ917732 UEZ917732:UFM917732 UOV917732:UPI917732 UYR917732:UZE917732 VIN917732:VJA917732 VSJ917732:VSW917732 WCF917732:WCS917732 WMB917732:WMO917732 WVX917732:WWK917732 P983268:AC983268 JL983268:JY983268 TH983268:TU983268 ADD983268:ADQ983268 AMZ983268:ANM983268 AWV983268:AXI983268 BGR983268:BHE983268 BQN983268:BRA983268 CAJ983268:CAW983268 CKF983268:CKS983268 CUB983268:CUO983268 DDX983268:DEK983268 DNT983268:DOG983268 DXP983268:DYC983268 EHL983268:EHY983268 ERH983268:ERU983268 FBD983268:FBQ983268 FKZ983268:FLM983268 FUV983268:FVI983268 GER983268:GFE983268 GON983268:GPA983268 GYJ983268:GYW983268 HIF983268:HIS983268 HSB983268:HSO983268 IBX983268:ICK983268 ILT983268:IMG983268 IVP983268:IWC983268 JFL983268:JFY983268 JPH983268:JPU983268 JZD983268:JZQ983268 KIZ983268:KJM983268 KSV983268:KTI983268 LCR983268:LDE983268 LMN983268:LNA983268 LWJ983268:LWW983268 MGF983268:MGS983268 MQB983268:MQO983268 MZX983268:NAK983268 NJT983268:NKG983268 NTP983268:NUC983268 ODL983268:ODY983268 ONH983268:ONU983268 OXD983268:OXQ983268 PGZ983268:PHM983268 PQV983268:PRI983268 QAR983268:QBE983268 QKN983268:QLA983268 QUJ983268:QUW983268 REF983268:RES983268 ROB983268:ROO983268 RXX983268:RYK983268 SHT983268:SIG983268 SRP983268:SSC983268 TBL983268:TBY983268 TLH983268:TLU983268 TVD983268:TVQ983268 UEZ983268:UFM983268 UOV983268:UPI983268 UYR983268:UZE983268 VIN983268:VJA983268 VSJ983268:VSW983268 WCF983268:WCS983268 WMB983268:WMO983268 WVX983268:WWK983268 P198:AF198 JL198:KB198 TH198:TX198 ADD198:ADT198 AMZ198:ANP198 AWV198:AXL198 BGR198:BHH198 BQN198:BRD198 CAJ198:CAZ198 CKF198:CKV198 CUB198:CUR198 DDX198:DEN198 DNT198:DOJ198 DXP198:DYF198 EHL198:EIB198 ERH198:ERX198 FBD198:FBT198 FKZ198:FLP198 FUV198:FVL198 GER198:GFH198 GON198:GPD198 GYJ198:GYZ198 HIF198:HIV198 HSB198:HSR198 IBX198:ICN198 ILT198:IMJ198 IVP198:IWF198 JFL198:JGB198 JPH198:JPX198 JZD198:JZT198 KIZ198:KJP198 KSV198:KTL198 LCR198:LDH198 LMN198:LND198 LWJ198:LWZ198 MGF198:MGV198 MQB198:MQR198 MZX198:NAN198 NJT198:NKJ198 NTP198:NUF198 ODL198:OEB198 ONH198:ONX198 OXD198:OXT198 PGZ198:PHP198 PQV198:PRL198 QAR198:QBH198 QKN198:QLD198 QUJ198:QUZ198 REF198:REV198 ROB198:ROR198 RXX198:RYN198 SHT198:SIJ198 SRP198:SSF198 TBL198:TCB198 TLH198:TLX198 TVD198:TVT198 UEZ198:UFP198 UOV198:UPL198 UYR198:UZH198 VIN198:VJD198 VSJ198:VSZ198 WCF198:WCV198 WMB198:WMR198 WVX198:WWN198 P65763:AF65763 JL65763:KB65763 TH65763:TX65763 ADD65763:ADT65763 AMZ65763:ANP65763 AWV65763:AXL65763 BGR65763:BHH65763 BQN65763:BRD65763 CAJ65763:CAZ65763 CKF65763:CKV65763 CUB65763:CUR65763 DDX65763:DEN65763 DNT65763:DOJ65763 DXP65763:DYF65763 EHL65763:EIB65763 ERH65763:ERX65763 FBD65763:FBT65763 FKZ65763:FLP65763 FUV65763:FVL65763 GER65763:GFH65763 GON65763:GPD65763 GYJ65763:GYZ65763 HIF65763:HIV65763 HSB65763:HSR65763 IBX65763:ICN65763 ILT65763:IMJ65763 IVP65763:IWF65763 JFL65763:JGB65763 JPH65763:JPX65763 JZD65763:JZT65763 KIZ65763:KJP65763 KSV65763:KTL65763 LCR65763:LDH65763 LMN65763:LND65763 LWJ65763:LWZ65763 MGF65763:MGV65763 MQB65763:MQR65763 MZX65763:NAN65763 NJT65763:NKJ65763 NTP65763:NUF65763 ODL65763:OEB65763 ONH65763:ONX65763 OXD65763:OXT65763 PGZ65763:PHP65763 PQV65763:PRL65763 QAR65763:QBH65763 QKN65763:QLD65763 QUJ65763:QUZ65763 REF65763:REV65763 ROB65763:ROR65763 RXX65763:RYN65763 SHT65763:SIJ65763 SRP65763:SSF65763 TBL65763:TCB65763 TLH65763:TLX65763 TVD65763:TVT65763 UEZ65763:UFP65763 UOV65763:UPL65763 UYR65763:UZH65763 VIN65763:VJD65763 VSJ65763:VSZ65763 WCF65763:WCV65763 WMB65763:WMR65763 WVX65763:WWN65763 P131299:AF131299 JL131299:KB131299 TH131299:TX131299 ADD131299:ADT131299 AMZ131299:ANP131299 AWV131299:AXL131299 BGR131299:BHH131299 BQN131299:BRD131299 CAJ131299:CAZ131299 CKF131299:CKV131299 CUB131299:CUR131299 DDX131299:DEN131299 DNT131299:DOJ131299 DXP131299:DYF131299 EHL131299:EIB131299 ERH131299:ERX131299 FBD131299:FBT131299 FKZ131299:FLP131299 FUV131299:FVL131299 GER131299:GFH131299 GON131299:GPD131299 GYJ131299:GYZ131299 HIF131299:HIV131299 HSB131299:HSR131299 IBX131299:ICN131299 ILT131299:IMJ131299 IVP131299:IWF131299 JFL131299:JGB131299 JPH131299:JPX131299 JZD131299:JZT131299 KIZ131299:KJP131299 KSV131299:KTL131299 LCR131299:LDH131299 LMN131299:LND131299 LWJ131299:LWZ131299 MGF131299:MGV131299 MQB131299:MQR131299 MZX131299:NAN131299 NJT131299:NKJ131299 NTP131299:NUF131299 ODL131299:OEB131299 ONH131299:ONX131299 OXD131299:OXT131299 PGZ131299:PHP131299 PQV131299:PRL131299 QAR131299:QBH131299 QKN131299:QLD131299 QUJ131299:QUZ131299 REF131299:REV131299 ROB131299:ROR131299 RXX131299:RYN131299 SHT131299:SIJ131299 SRP131299:SSF131299 TBL131299:TCB131299 TLH131299:TLX131299 TVD131299:TVT131299 UEZ131299:UFP131299 UOV131299:UPL131299 UYR131299:UZH131299 VIN131299:VJD131299 VSJ131299:VSZ131299 WCF131299:WCV131299 WMB131299:WMR131299 WVX131299:WWN131299 P196835:AF196835 JL196835:KB196835 TH196835:TX196835 ADD196835:ADT196835 AMZ196835:ANP196835 AWV196835:AXL196835 BGR196835:BHH196835 BQN196835:BRD196835 CAJ196835:CAZ196835 CKF196835:CKV196835 CUB196835:CUR196835 DDX196835:DEN196835 DNT196835:DOJ196835 DXP196835:DYF196835 EHL196835:EIB196835 ERH196835:ERX196835 FBD196835:FBT196835 FKZ196835:FLP196835 FUV196835:FVL196835 GER196835:GFH196835 GON196835:GPD196835 GYJ196835:GYZ196835 HIF196835:HIV196835 HSB196835:HSR196835 IBX196835:ICN196835 ILT196835:IMJ196835 IVP196835:IWF196835 JFL196835:JGB196835 JPH196835:JPX196835 JZD196835:JZT196835 KIZ196835:KJP196835 KSV196835:KTL196835 LCR196835:LDH196835 LMN196835:LND196835 LWJ196835:LWZ196835 MGF196835:MGV196835 MQB196835:MQR196835 MZX196835:NAN196835 NJT196835:NKJ196835 NTP196835:NUF196835 ODL196835:OEB196835 ONH196835:ONX196835 OXD196835:OXT196835 PGZ196835:PHP196835 PQV196835:PRL196835 QAR196835:QBH196835 QKN196835:QLD196835 QUJ196835:QUZ196835 REF196835:REV196835 ROB196835:ROR196835 RXX196835:RYN196835 SHT196835:SIJ196835 SRP196835:SSF196835 TBL196835:TCB196835 TLH196835:TLX196835 TVD196835:TVT196835 UEZ196835:UFP196835 UOV196835:UPL196835 UYR196835:UZH196835 VIN196835:VJD196835 VSJ196835:VSZ196835 WCF196835:WCV196835 WMB196835:WMR196835 WVX196835:WWN196835 P262371:AF262371 JL262371:KB262371 TH262371:TX262371 ADD262371:ADT262371 AMZ262371:ANP262371 AWV262371:AXL262371 BGR262371:BHH262371 BQN262371:BRD262371 CAJ262371:CAZ262371 CKF262371:CKV262371 CUB262371:CUR262371 DDX262371:DEN262371 DNT262371:DOJ262371 DXP262371:DYF262371 EHL262371:EIB262371 ERH262371:ERX262371 FBD262371:FBT262371 FKZ262371:FLP262371 FUV262371:FVL262371 GER262371:GFH262371 GON262371:GPD262371 GYJ262371:GYZ262371 HIF262371:HIV262371 HSB262371:HSR262371 IBX262371:ICN262371 ILT262371:IMJ262371 IVP262371:IWF262371 JFL262371:JGB262371 JPH262371:JPX262371 JZD262371:JZT262371 KIZ262371:KJP262371 KSV262371:KTL262371 LCR262371:LDH262371 LMN262371:LND262371 LWJ262371:LWZ262371 MGF262371:MGV262371 MQB262371:MQR262371 MZX262371:NAN262371 NJT262371:NKJ262371 NTP262371:NUF262371 ODL262371:OEB262371 ONH262371:ONX262371 OXD262371:OXT262371 PGZ262371:PHP262371 PQV262371:PRL262371 QAR262371:QBH262371 QKN262371:QLD262371 QUJ262371:QUZ262371 REF262371:REV262371 ROB262371:ROR262371 RXX262371:RYN262371 SHT262371:SIJ262371 SRP262371:SSF262371 TBL262371:TCB262371 TLH262371:TLX262371 TVD262371:TVT262371 UEZ262371:UFP262371 UOV262371:UPL262371 UYR262371:UZH262371 VIN262371:VJD262371 VSJ262371:VSZ262371 WCF262371:WCV262371 WMB262371:WMR262371 WVX262371:WWN262371 P327907:AF327907 JL327907:KB327907 TH327907:TX327907 ADD327907:ADT327907 AMZ327907:ANP327907 AWV327907:AXL327907 BGR327907:BHH327907 BQN327907:BRD327907 CAJ327907:CAZ327907 CKF327907:CKV327907 CUB327907:CUR327907 DDX327907:DEN327907 DNT327907:DOJ327907 DXP327907:DYF327907 EHL327907:EIB327907 ERH327907:ERX327907 FBD327907:FBT327907 FKZ327907:FLP327907 FUV327907:FVL327907 GER327907:GFH327907 GON327907:GPD327907 GYJ327907:GYZ327907 HIF327907:HIV327907 HSB327907:HSR327907 IBX327907:ICN327907 ILT327907:IMJ327907 IVP327907:IWF327907 JFL327907:JGB327907 JPH327907:JPX327907 JZD327907:JZT327907 KIZ327907:KJP327907 KSV327907:KTL327907 LCR327907:LDH327907 LMN327907:LND327907 LWJ327907:LWZ327907 MGF327907:MGV327907 MQB327907:MQR327907 MZX327907:NAN327907 NJT327907:NKJ327907 NTP327907:NUF327907 ODL327907:OEB327907 ONH327907:ONX327907 OXD327907:OXT327907 PGZ327907:PHP327907 PQV327907:PRL327907 QAR327907:QBH327907 QKN327907:QLD327907 QUJ327907:QUZ327907 REF327907:REV327907 ROB327907:ROR327907 RXX327907:RYN327907 SHT327907:SIJ327907 SRP327907:SSF327907 TBL327907:TCB327907 TLH327907:TLX327907 TVD327907:TVT327907 UEZ327907:UFP327907 UOV327907:UPL327907 UYR327907:UZH327907 VIN327907:VJD327907 VSJ327907:VSZ327907 WCF327907:WCV327907 WMB327907:WMR327907 WVX327907:WWN327907 P393443:AF393443 JL393443:KB393443 TH393443:TX393443 ADD393443:ADT393443 AMZ393443:ANP393443 AWV393443:AXL393443 BGR393443:BHH393443 BQN393443:BRD393443 CAJ393443:CAZ393443 CKF393443:CKV393443 CUB393443:CUR393443 DDX393443:DEN393443 DNT393443:DOJ393443 DXP393443:DYF393443 EHL393443:EIB393443 ERH393443:ERX393443 FBD393443:FBT393443 FKZ393443:FLP393443 FUV393443:FVL393443 GER393443:GFH393443 GON393443:GPD393443 GYJ393443:GYZ393443 HIF393443:HIV393443 HSB393443:HSR393443 IBX393443:ICN393443 ILT393443:IMJ393443 IVP393443:IWF393443 JFL393443:JGB393443 JPH393443:JPX393443 JZD393443:JZT393443 KIZ393443:KJP393443 KSV393443:KTL393443 LCR393443:LDH393443 LMN393443:LND393443 LWJ393443:LWZ393443 MGF393443:MGV393443 MQB393443:MQR393443 MZX393443:NAN393443 NJT393443:NKJ393443 NTP393443:NUF393443 ODL393443:OEB393443 ONH393443:ONX393443 OXD393443:OXT393443 PGZ393443:PHP393443 PQV393443:PRL393443 QAR393443:QBH393443 QKN393443:QLD393443 QUJ393443:QUZ393443 REF393443:REV393443 ROB393443:ROR393443 RXX393443:RYN393443 SHT393443:SIJ393443 SRP393443:SSF393443 TBL393443:TCB393443 TLH393443:TLX393443 TVD393443:TVT393443 UEZ393443:UFP393443 UOV393443:UPL393443 UYR393443:UZH393443 VIN393443:VJD393443 VSJ393443:VSZ393443 WCF393443:WCV393443 WMB393443:WMR393443 WVX393443:WWN393443 P458979:AF458979 JL458979:KB458979 TH458979:TX458979 ADD458979:ADT458979 AMZ458979:ANP458979 AWV458979:AXL458979 BGR458979:BHH458979 BQN458979:BRD458979 CAJ458979:CAZ458979 CKF458979:CKV458979 CUB458979:CUR458979 DDX458979:DEN458979 DNT458979:DOJ458979 DXP458979:DYF458979 EHL458979:EIB458979 ERH458979:ERX458979 FBD458979:FBT458979 FKZ458979:FLP458979 FUV458979:FVL458979 GER458979:GFH458979 GON458979:GPD458979 GYJ458979:GYZ458979 HIF458979:HIV458979 HSB458979:HSR458979 IBX458979:ICN458979 ILT458979:IMJ458979 IVP458979:IWF458979 JFL458979:JGB458979 JPH458979:JPX458979 JZD458979:JZT458979 KIZ458979:KJP458979 KSV458979:KTL458979 LCR458979:LDH458979 LMN458979:LND458979 LWJ458979:LWZ458979 MGF458979:MGV458979 MQB458979:MQR458979 MZX458979:NAN458979 NJT458979:NKJ458979 NTP458979:NUF458979 ODL458979:OEB458979 ONH458979:ONX458979 OXD458979:OXT458979 PGZ458979:PHP458979 PQV458979:PRL458979 QAR458979:QBH458979 QKN458979:QLD458979 QUJ458979:QUZ458979 REF458979:REV458979 ROB458979:ROR458979 RXX458979:RYN458979 SHT458979:SIJ458979 SRP458979:SSF458979 TBL458979:TCB458979 TLH458979:TLX458979 TVD458979:TVT458979 UEZ458979:UFP458979 UOV458979:UPL458979 UYR458979:UZH458979 VIN458979:VJD458979 VSJ458979:VSZ458979 WCF458979:WCV458979 WMB458979:WMR458979 WVX458979:WWN458979 P524515:AF524515 JL524515:KB524515 TH524515:TX524515 ADD524515:ADT524515 AMZ524515:ANP524515 AWV524515:AXL524515 BGR524515:BHH524515 BQN524515:BRD524515 CAJ524515:CAZ524515 CKF524515:CKV524515 CUB524515:CUR524515 DDX524515:DEN524515 DNT524515:DOJ524515 DXP524515:DYF524515 EHL524515:EIB524515 ERH524515:ERX524515 FBD524515:FBT524515 FKZ524515:FLP524515 FUV524515:FVL524515 GER524515:GFH524515 GON524515:GPD524515 GYJ524515:GYZ524515 HIF524515:HIV524515 HSB524515:HSR524515 IBX524515:ICN524515 ILT524515:IMJ524515 IVP524515:IWF524515 JFL524515:JGB524515 JPH524515:JPX524515 JZD524515:JZT524515 KIZ524515:KJP524515 KSV524515:KTL524515 LCR524515:LDH524515 LMN524515:LND524515 LWJ524515:LWZ524515 MGF524515:MGV524515 MQB524515:MQR524515 MZX524515:NAN524515 NJT524515:NKJ524515 NTP524515:NUF524515 ODL524515:OEB524515 ONH524515:ONX524515 OXD524515:OXT524515 PGZ524515:PHP524515 PQV524515:PRL524515 QAR524515:QBH524515 QKN524515:QLD524515 QUJ524515:QUZ524515 REF524515:REV524515 ROB524515:ROR524515 RXX524515:RYN524515 SHT524515:SIJ524515 SRP524515:SSF524515 TBL524515:TCB524515 TLH524515:TLX524515 TVD524515:TVT524515 UEZ524515:UFP524515 UOV524515:UPL524515 UYR524515:UZH524515 VIN524515:VJD524515 VSJ524515:VSZ524515 WCF524515:WCV524515 WMB524515:WMR524515 WVX524515:WWN524515 P590051:AF590051 JL590051:KB590051 TH590051:TX590051 ADD590051:ADT590051 AMZ590051:ANP590051 AWV590051:AXL590051 BGR590051:BHH590051 BQN590051:BRD590051 CAJ590051:CAZ590051 CKF590051:CKV590051 CUB590051:CUR590051 DDX590051:DEN590051 DNT590051:DOJ590051 DXP590051:DYF590051 EHL590051:EIB590051 ERH590051:ERX590051 FBD590051:FBT590051 FKZ590051:FLP590051 FUV590051:FVL590051 GER590051:GFH590051 GON590051:GPD590051 GYJ590051:GYZ590051 HIF590051:HIV590051 HSB590051:HSR590051 IBX590051:ICN590051 ILT590051:IMJ590051 IVP590051:IWF590051 JFL590051:JGB590051 JPH590051:JPX590051 JZD590051:JZT590051 KIZ590051:KJP590051 KSV590051:KTL590051 LCR590051:LDH590051 LMN590051:LND590051 LWJ590051:LWZ590051 MGF590051:MGV590051 MQB590051:MQR590051 MZX590051:NAN590051 NJT590051:NKJ590051 NTP590051:NUF590051 ODL590051:OEB590051 ONH590051:ONX590051 OXD590051:OXT590051 PGZ590051:PHP590051 PQV590051:PRL590051 QAR590051:QBH590051 QKN590051:QLD590051 QUJ590051:QUZ590051 REF590051:REV590051 ROB590051:ROR590051 RXX590051:RYN590051 SHT590051:SIJ590051 SRP590051:SSF590051 TBL590051:TCB590051 TLH590051:TLX590051 TVD590051:TVT590051 UEZ590051:UFP590051 UOV590051:UPL590051 UYR590051:UZH590051 VIN590051:VJD590051 VSJ590051:VSZ590051 WCF590051:WCV590051 WMB590051:WMR590051 WVX590051:WWN590051 P655587:AF655587 JL655587:KB655587 TH655587:TX655587 ADD655587:ADT655587 AMZ655587:ANP655587 AWV655587:AXL655587 BGR655587:BHH655587 BQN655587:BRD655587 CAJ655587:CAZ655587 CKF655587:CKV655587 CUB655587:CUR655587 DDX655587:DEN655587 DNT655587:DOJ655587 DXP655587:DYF655587 EHL655587:EIB655587 ERH655587:ERX655587 FBD655587:FBT655587 FKZ655587:FLP655587 FUV655587:FVL655587 GER655587:GFH655587 GON655587:GPD655587 GYJ655587:GYZ655587 HIF655587:HIV655587 HSB655587:HSR655587 IBX655587:ICN655587 ILT655587:IMJ655587 IVP655587:IWF655587 JFL655587:JGB655587 JPH655587:JPX655587 JZD655587:JZT655587 KIZ655587:KJP655587 KSV655587:KTL655587 LCR655587:LDH655587 LMN655587:LND655587 LWJ655587:LWZ655587 MGF655587:MGV655587 MQB655587:MQR655587 MZX655587:NAN655587 NJT655587:NKJ655587 NTP655587:NUF655587 ODL655587:OEB655587 ONH655587:ONX655587 OXD655587:OXT655587 PGZ655587:PHP655587 PQV655587:PRL655587 QAR655587:QBH655587 QKN655587:QLD655587 QUJ655587:QUZ655587 REF655587:REV655587 ROB655587:ROR655587 RXX655587:RYN655587 SHT655587:SIJ655587 SRP655587:SSF655587 TBL655587:TCB655587 TLH655587:TLX655587 TVD655587:TVT655587 UEZ655587:UFP655587 UOV655587:UPL655587 UYR655587:UZH655587 VIN655587:VJD655587 VSJ655587:VSZ655587 WCF655587:WCV655587 WMB655587:WMR655587 WVX655587:WWN655587 P721123:AF721123 JL721123:KB721123 TH721123:TX721123 ADD721123:ADT721123 AMZ721123:ANP721123 AWV721123:AXL721123 BGR721123:BHH721123 BQN721123:BRD721123 CAJ721123:CAZ721123 CKF721123:CKV721123 CUB721123:CUR721123 DDX721123:DEN721123 DNT721123:DOJ721123 DXP721123:DYF721123 EHL721123:EIB721123 ERH721123:ERX721123 FBD721123:FBT721123 FKZ721123:FLP721123 FUV721123:FVL721123 GER721123:GFH721123 GON721123:GPD721123 GYJ721123:GYZ721123 HIF721123:HIV721123 HSB721123:HSR721123 IBX721123:ICN721123 ILT721123:IMJ721123 IVP721123:IWF721123 JFL721123:JGB721123 JPH721123:JPX721123 JZD721123:JZT721123 KIZ721123:KJP721123 KSV721123:KTL721123 LCR721123:LDH721123 LMN721123:LND721123 LWJ721123:LWZ721123 MGF721123:MGV721123 MQB721123:MQR721123 MZX721123:NAN721123 NJT721123:NKJ721123 NTP721123:NUF721123 ODL721123:OEB721123 ONH721123:ONX721123 OXD721123:OXT721123 PGZ721123:PHP721123 PQV721123:PRL721123 QAR721123:QBH721123 QKN721123:QLD721123 QUJ721123:QUZ721123 REF721123:REV721123 ROB721123:ROR721123 RXX721123:RYN721123 SHT721123:SIJ721123 SRP721123:SSF721123 TBL721123:TCB721123 TLH721123:TLX721123 TVD721123:TVT721123 UEZ721123:UFP721123 UOV721123:UPL721123 UYR721123:UZH721123 VIN721123:VJD721123 VSJ721123:VSZ721123 WCF721123:WCV721123 WMB721123:WMR721123 WVX721123:WWN721123 P786659:AF786659 JL786659:KB786659 TH786659:TX786659 ADD786659:ADT786659 AMZ786659:ANP786659 AWV786659:AXL786659 BGR786659:BHH786659 BQN786659:BRD786659 CAJ786659:CAZ786659 CKF786659:CKV786659 CUB786659:CUR786659 DDX786659:DEN786659 DNT786659:DOJ786659 DXP786659:DYF786659 EHL786659:EIB786659 ERH786659:ERX786659 FBD786659:FBT786659 FKZ786659:FLP786659 FUV786659:FVL786659 GER786659:GFH786659 GON786659:GPD786659 GYJ786659:GYZ786659 HIF786659:HIV786659 HSB786659:HSR786659 IBX786659:ICN786659 ILT786659:IMJ786659 IVP786659:IWF786659 JFL786659:JGB786659 JPH786659:JPX786659 JZD786659:JZT786659 KIZ786659:KJP786659 KSV786659:KTL786659 LCR786659:LDH786659 LMN786659:LND786659 LWJ786659:LWZ786659 MGF786659:MGV786659 MQB786659:MQR786659 MZX786659:NAN786659 NJT786659:NKJ786659 NTP786659:NUF786659 ODL786659:OEB786659 ONH786659:ONX786659 OXD786659:OXT786659 PGZ786659:PHP786659 PQV786659:PRL786659 QAR786659:QBH786659 QKN786659:QLD786659 QUJ786659:QUZ786659 REF786659:REV786659 ROB786659:ROR786659 RXX786659:RYN786659 SHT786659:SIJ786659 SRP786659:SSF786659 TBL786659:TCB786659 TLH786659:TLX786659 TVD786659:TVT786659 UEZ786659:UFP786659 UOV786659:UPL786659 UYR786659:UZH786659 VIN786659:VJD786659 VSJ786659:VSZ786659 WCF786659:WCV786659 WMB786659:WMR786659 WVX786659:WWN786659 P852195:AF852195 JL852195:KB852195 TH852195:TX852195 ADD852195:ADT852195 AMZ852195:ANP852195 AWV852195:AXL852195 BGR852195:BHH852195 BQN852195:BRD852195 CAJ852195:CAZ852195 CKF852195:CKV852195 CUB852195:CUR852195 DDX852195:DEN852195 DNT852195:DOJ852195 DXP852195:DYF852195 EHL852195:EIB852195 ERH852195:ERX852195 FBD852195:FBT852195 FKZ852195:FLP852195 FUV852195:FVL852195 GER852195:GFH852195 GON852195:GPD852195 GYJ852195:GYZ852195 HIF852195:HIV852195 HSB852195:HSR852195 IBX852195:ICN852195 ILT852195:IMJ852195 IVP852195:IWF852195 JFL852195:JGB852195 JPH852195:JPX852195 JZD852195:JZT852195 KIZ852195:KJP852195 KSV852195:KTL852195 LCR852195:LDH852195 LMN852195:LND852195 LWJ852195:LWZ852195 MGF852195:MGV852195 MQB852195:MQR852195 MZX852195:NAN852195 NJT852195:NKJ852195 NTP852195:NUF852195 ODL852195:OEB852195 ONH852195:ONX852195 OXD852195:OXT852195 PGZ852195:PHP852195 PQV852195:PRL852195 QAR852195:QBH852195 QKN852195:QLD852195 QUJ852195:QUZ852195 REF852195:REV852195 ROB852195:ROR852195 RXX852195:RYN852195 SHT852195:SIJ852195 SRP852195:SSF852195 TBL852195:TCB852195 TLH852195:TLX852195 TVD852195:TVT852195 UEZ852195:UFP852195 UOV852195:UPL852195 UYR852195:UZH852195 VIN852195:VJD852195 VSJ852195:VSZ852195 WCF852195:WCV852195 WMB852195:WMR852195 WVX852195:WWN852195 P917731:AF917731 JL917731:KB917731 TH917731:TX917731 ADD917731:ADT917731 AMZ917731:ANP917731 AWV917731:AXL917731 BGR917731:BHH917731 BQN917731:BRD917731 CAJ917731:CAZ917731 CKF917731:CKV917731 CUB917731:CUR917731 DDX917731:DEN917731 DNT917731:DOJ917731 DXP917731:DYF917731 EHL917731:EIB917731 ERH917731:ERX917731 FBD917731:FBT917731 FKZ917731:FLP917731 FUV917731:FVL917731 GER917731:GFH917731 GON917731:GPD917731 GYJ917731:GYZ917731 HIF917731:HIV917731 HSB917731:HSR917731 IBX917731:ICN917731 ILT917731:IMJ917731 IVP917731:IWF917731 JFL917731:JGB917731 JPH917731:JPX917731 JZD917731:JZT917731 KIZ917731:KJP917731 KSV917731:KTL917731 LCR917731:LDH917731 LMN917731:LND917731 LWJ917731:LWZ917731 MGF917731:MGV917731 MQB917731:MQR917731 MZX917731:NAN917731 NJT917731:NKJ917731 NTP917731:NUF917731 ODL917731:OEB917731 ONH917731:ONX917731 OXD917731:OXT917731 PGZ917731:PHP917731 PQV917731:PRL917731 QAR917731:QBH917731 QKN917731:QLD917731 QUJ917731:QUZ917731 REF917731:REV917731 ROB917731:ROR917731 RXX917731:RYN917731 SHT917731:SIJ917731 SRP917731:SSF917731 TBL917731:TCB917731 TLH917731:TLX917731 TVD917731:TVT917731 UEZ917731:UFP917731 UOV917731:UPL917731 UYR917731:UZH917731 VIN917731:VJD917731 VSJ917731:VSZ917731 WCF917731:WCV917731 WMB917731:WMR917731 WVX917731:WWN917731 P983267:AF983267 JL983267:KB983267 TH983267:TX983267 ADD983267:ADT983267 AMZ983267:ANP983267 AWV983267:AXL983267 BGR983267:BHH983267 BQN983267:BRD983267 CAJ983267:CAZ983267 CKF983267:CKV983267 CUB983267:CUR983267 DDX983267:DEN983267 DNT983267:DOJ983267 DXP983267:DYF983267 EHL983267:EIB983267 ERH983267:ERX983267 FBD983267:FBT983267 FKZ983267:FLP983267 FUV983267:FVL983267 GER983267:GFH983267 GON983267:GPD983267 GYJ983267:GYZ983267 HIF983267:HIV983267 HSB983267:HSR983267 IBX983267:ICN983267 ILT983267:IMJ983267 IVP983267:IWF983267 JFL983267:JGB983267 JPH983267:JPX983267 JZD983267:JZT983267 KIZ983267:KJP983267 KSV983267:KTL983267 LCR983267:LDH983267 LMN983267:LND983267 LWJ983267:LWZ983267 MGF983267:MGV983267 MQB983267:MQR983267 MZX983267:NAN983267 NJT983267:NKJ983267 NTP983267:NUF983267 ODL983267:OEB983267 ONH983267:ONX983267 OXD983267:OXT983267 PGZ983267:PHP983267 PQV983267:PRL983267 QAR983267:QBH983267 QKN983267:QLD983267 QUJ983267:QUZ983267 REF983267:REV983267 ROB983267:ROR983267 RXX983267:RYN983267 SHT983267:SIJ983267 SRP983267:SSF983267 TBL983267:TCB983267 TLH983267:TLX983267 TVD983267:TVT983267 UEZ983267:UFP983267 UOV983267:UPL983267 UYR983267:UZH983267 VIN983267:VJD983267 VSJ983267:VSZ983267 WCF983267:WCV983267 WMB983267:WMR983267 WVX983267:WWN983267 O166:AU167 JK166:KQ167 TG166:UM167 ADC166:AEI167 AMY166:AOE167 AWU166:AYA167 BGQ166:BHW167 BQM166:BRS167 CAI166:CBO167 CKE166:CLK167 CUA166:CVG167 DDW166:DFC167 DNS166:DOY167 DXO166:DYU167 EHK166:EIQ167 ERG166:ESM167 FBC166:FCI167 FKY166:FME167 FUU166:FWA167 GEQ166:GFW167 GOM166:GPS167 GYI166:GZO167 HIE166:HJK167 HSA166:HTG167 IBW166:IDC167 ILS166:IMY167 IVO166:IWU167 JFK166:JGQ167 JPG166:JQM167 JZC166:KAI167 KIY166:KKE167 KSU166:KUA167 LCQ166:LDW167 LMM166:LNS167 LWI166:LXO167 MGE166:MHK167 MQA166:MRG167 MZW166:NBC167 NJS166:NKY167 NTO166:NUU167 ODK166:OEQ167 ONG166:OOM167 OXC166:OYI167 PGY166:PIE167 PQU166:PSA167 QAQ166:QBW167 QKM166:QLS167 QUI166:QVO167 REE166:RFK167 ROA166:RPG167 RXW166:RZC167 SHS166:SIY167 SRO166:SSU167 TBK166:TCQ167 TLG166:TMM167 TVC166:TWI167 UEY166:UGE167 UOU166:UQA167 UYQ166:UZW167 VIM166:VJS167 VSI166:VTO167 WCE166:WDK167 WMA166:WNG167 WVW166:WXC167 O65731:AU65732 JK65731:KQ65732 TG65731:UM65732 ADC65731:AEI65732 AMY65731:AOE65732 AWU65731:AYA65732 BGQ65731:BHW65732 BQM65731:BRS65732 CAI65731:CBO65732 CKE65731:CLK65732 CUA65731:CVG65732 DDW65731:DFC65732 DNS65731:DOY65732 DXO65731:DYU65732 EHK65731:EIQ65732 ERG65731:ESM65732 FBC65731:FCI65732 FKY65731:FME65732 FUU65731:FWA65732 GEQ65731:GFW65732 GOM65731:GPS65732 GYI65731:GZO65732 HIE65731:HJK65732 HSA65731:HTG65732 IBW65731:IDC65732 ILS65731:IMY65732 IVO65731:IWU65732 JFK65731:JGQ65732 JPG65731:JQM65732 JZC65731:KAI65732 KIY65731:KKE65732 KSU65731:KUA65732 LCQ65731:LDW65732 LMM65731:LNS65732 LWI65731:LXO65732 MGE65731:MHK65732 MQA65731:MRG65732 MZW65731:NBC65732 NJS65731:NKY65732 NTO65731:NUU65732 ODK65731:OEQ65732 ONG65731:OOM65732 OXC65731:OYI65732 PGY65731:PIE65732 PQU65731:PSA65732 QAQ65731:QBW65732 QKM65731:QLS65732 QUI65731:QVO65732 REE65731:RFK65732 ROA65731:RPG65732 RXW65731:RZC65732 SHS65731:SIY65732 SRO65731:SSU65732 TBK65731:TCQ65732 TLG65731:TMM65732 TVC65731:TWI65732 UEY65731:UGE65732 UOU65731:UQA65732 UYQ65731:UZW65732 VIM65731:VJS65732 VSI65731:VTO65732 WCE65731:WDK65732 WMA65731:WNG65732 WVW65731:WXC65732 O131267:AU131268 JK131267:KQ131268 TG131267:UM131268 ADC131267:AEI131268 AMY131267:AOE131268 AWU131267:AYA131268 BGQ131267:BHW131268 BQM131267:BRS131268 CAI131267:CBO131268 CKE131267:CLK131268 CUA131267:CVG131268 DDW131267:DFC131268 DNS131267:DOY131268 DXO131267:DYU131268 EHK131267:EIQ131268 ERG131267:ESM131268 FBC131267:FCI131268 FKY131267:FME131268 FUU131267:FWA131268 GEQ131267:GFW131268 GOM131267:GPS131268 GYI131267:GZO131268 HIE131267:HJK131268 HSA131267:HTG131268 IBW131267:IDC131268 ILS131267:IMY131268 IVO131267:IWU131268 JFK131267:JGQ131268 JPG131267:JQM131268 JZC131267:KAI131268 KIY131267:KKE131268 KSU131267:KUA131268 LCQ131267:LDW131268 LMM131267:LNS131268 LWI131267:LXO131268 MGE131267:MHK131268 MQA131267:MRG131268 MZW131267:NBC131268 NJS131267:NKY131268 NTO131267:NUU131268 ODK131267:OEQ131268 ONG131267:OOM131268 OXC131267:OYI131268 PGY131267:PIE131268 PQU131267:PSA131268 QAQ131267:QBW131268 QKM131267:QLS131268 QUI131267:QVO131268 REE131267:RFK131268 ROA131267:RPG131268 RXW131267:RZC131268 SHS131267:SIY131268 SRO131267:SSU131268 TBK131267:TCQ131268 TLG131267:TMM131268 TVC131267:TWI131268 UEY131267:UGE131268 UOU131267:UQA131268 UYQ131267:UZW131268 VIM131267:VJS131268 VSI131267:VTO131268 WCE131267:WDK131268 WMA131267:WNG131268 WVW131267:WXC131268 O196803:AU196804 JK196803:KQ196804 TG196803:UM196804 ADC196803:AEI196804 AMY196803:AOE196804 AWU196803:AYA196804 BGQ196803:BHW196804 BQM196803:BRS196804 CAI196803:CBO196804 CKE196803:CLK196804 CUA196803:CVG196804 DDW196803:DFC196804 DNS196803:DOY196804 DXO196803:DYU196804 EHK196803:EIQ196804 ERG196803:ESM196804 FBC196803:FCI196804 FKY196803:FME196804 FUU196803:FWA196804 GEQ196803:GFW196804 GOM196803:GPS196804 GYI196803:GZO196804 HIE196803:HJK196804 HSA196803:HTG196804 IBW196803:IDC196804 ILS196803:IMY196804 IVO196803:IWU196804 JFK196803:JGQ196804 JPG196803:JQM196804 JZC196803:KAI196804 KIY196803:KKE196804 KSU196803:KUA196804 LCQ196803:LDW196804 LMM196803:LNS196804 LWI196803:LXO196804 MGE196803:MHK196804 MQA196803:MRG196804 MZW196803:NBC196804 NJS196803:NKY196804 NTO196803:NUU196804 ODK196803:OEQ196804 ONG196803:OOM196804 OXC196803:OYI196804 PGY196803:PIE196804 PQU196803:PSA196804 QAQ196803:QBW196804 QKM196803:QLS196804 QUI196803:QVO196804 REE196803:RFK196804 ROA196803:RPG196804 RXW196803:RZC196804 SHS196803:SIY196804 SRO196803:SSU196804 TBK196803:TCQ196804 TLG196803:TMM196804 TVC196803:TWI196804 UEY196803:UGE196804 UOU196803:UQA196804 UYQ196803:UZW196804 VIM196803:VJS196804 VSI196803:VTO196804 WCE196803:WDK196804 WMA196803:WNG196804 WVW196803:WXC196804 O262339:AU262340 JK262339:KQ262340 TG262339:UM262340 ADC262339:AEI262340 AMY262339:AOE262340 AWU262339:AYA262340 BGQ262339:BHW262340 BQM262339:BRS262340 CAI262339:CBO262340 CKE262339:CLK262340 CUA262339:CVG262340 DDW262339:DFC262340 DNS262339:DOY262340 DXO262339:DYU262340 EHK262339:EIQ262340 ERG262339:ESM262340 FBC262339:FCI262340 FKY262339:FME262340 FUU262339:FWA262340 GEQ262339:GFW262340 GOM262339:GPS262340 GYI262339:GZO262340 HIE262339:HJK262340 HSA262339:HTG262340 IBW262339:IDC262340 ILS262339:IMY262340 IVO262339:IWU262340 JFK262339:JGQ262340 JPG262339:JQM262340 JZC262339:KAI262340 KIY262339:KKE262340 KSU262339:KUA262340 LCQ262339:LDW262340 LMM262339:LNS262340 LWI262339:LXO262340 MGE262339:MHK262340 MQA262339:MRG262340 MZW262339:NBC262340 NJS262339:NKY262340 NTO262339:NUU262340 ODK262339:OEQ262340 ONG262339:OOM262340 OXC262339:OYI262340 PGY262339:PIE262340 PQU262339:PSA262340 QAQ262339:QBW262340 QKM262339:QLS262340 QUI262339:QVO262340 REE262339:RFK262340 ROA262339:RPG262340 RXW262339:RZC262340 SHS262339:SIY262340 SRO262339:SSU262340 TBK262339:TCQ262340 TLG262339:TMM262340 TVC262339:TWI262340 UEY262339:UGE262340 UOU262339:UQA262340 UYQ262339:UZW262340 VIM262339:VJS262340 VSI262339:VTO262340 WCE262339:WDK262340 WMA262339:WNG262340 WVW262339:WXC262340 O327875:AU327876 JK327875:KQ327876 TG327875:UM327876 ADC327875:AEI327876 AMY327875:AOE327876 AWU327875:AYA327876 BGQ327875:BHW327876 BQM327875:BRS327876 CAI327875:CBO327876 CKE327875:CLK327876 CUA327875:CVG327876 DDW327875:DFC327876 DNS327875:DOY327876 DXO327875:DYU327876 EHK327875:EIQ327876 ERG327875:ESM327876 FBC327875:FCI327876 FKY327875:FME327876 FUU327875:FWA327876 GEQ327875:GFW327876 GOM327875:GPS327876 GYI327875:GZO327876 HIE327875:HJK327876 HSA327875:HTG327876 IBW327875:IDC327876 ILS327875:IMY327876 IVO327875:IWU327876 JFK327875:JGQ327876 JPG327875:JQM327876 JZC327875:KAI327876 KIY327875:KKE327876 KSU327875:KUA327876 LCQ327875:LDW327876 LMM327875:LNS327876 LWI327875:LXO327876 MGE327875:MHK327876 MQA327875:MRG327876 MZW327875:NBC327876 NJS327875:NKY327876 NTO327875:NUU327876 ODK327875:OEQ327876 ONG327875:OOM327876 OXC327875:OYI327876 PGY327875:PIE327876 PQU327875:PSA327876 QAQ327875:QBW327876 QKM327875:QLS327876 QUI327875:QVO327876 REE327875:RFK327876 ROA327875:RPG327876 RXW327875:RZC327876 SHS327875:SIY327876 SRO327875:SSU327876 TBK327875:TCQ327876 TLG327875:TMM327876 TVC327875:TWI327876 UEY327875:UGE327876 UOU327875:UQA327876 UYQ327875:UZW327876 VIM327875:VJS327876 VSI327875:VTO327876 WCE327875:WDK327876 WMA327875:WNG327876 WVW327875:WXC327876 O393411:AU393412 JK393411:KQ393412 TG393411:UM393412 ADC393411:AEI393412 AMY393411:AOE393412 AWU393411:AYA393412 BGQ393411:BHW393412 BQM393411:BRS393412 CAI393411:CBO393412 CKE393411:CLK393412 CUA393411:CVG393412 DDW393411:DFC393412 DNS393411:DOY393412 DXO393411:DYU393412 EHK393411:EIQ393412 ERG393411:ESM393412 FBC393411:FCI393412 FKY393411:FME393412 FUU393411:FWA393412 GEQ393411:GFW393412 GOM393411:GPS393412 GYI393411:GZO393412 HIE393411:HJK393412 HSA393411:HTG393412 IBW393411:IDC393412 ILS393411:IMY393412 IVO393411:IWU393412 JFK393411:JGQ393412 JPG393411:JQM393412 JZC393411:KAI393412 KIY393411:KKE393412 KSU393411:KUA393412 LCQ393411:LDW393412 LMM393411:LNS393412 LWI393411:LXO393412 MGE393411:MHK393412 MQA393411:MRG393412 MZW393411:NBC393412 NJS393411:NKY393412 NTO393411:NUU393412 ODK393411:OEQ393412 ONG393411:OOM393412 OXC393411:OYI393412 PGY393411:PIE393412 PQU393411:PSA393412 QAQ393411:QBW393412 QKM393411:QLS393412 QUI393411:QVO393412 REE393411:RFK393412 ROA393411:RPG393412 RXW393411:RZC393412 SHS393411:SIY393412 SRO393411:SSU393412 TBK393411:TCQ393412 TLG393411:TMM393412 TVC393411:TWI393412 UEY393411:UGE393412 UOU393411:UQA393412 UYQ393411:UZW393412 VIM393411:VJS393412 VSI393411:VTO393412 WCE393411:WDK393412 WMA393411:WNG393412 WVW393411:WXC393412 O458947:AU458948 JK458947:KQ458948 TG458947:UM458948 ADC458947:AEI458948 AMY458947:AOE458948 AWU458947:AYA458948 BGQ458947:BHW458948 BQM458947:BRS458948 CAI458947:CBO458948 CKE458947:CLK458948 CUA458947:CVG458948 DDW458947:DFC458948 DNS458947:DOY458948 DXO458947:DYU458948 EHK458947:EIQ458948 ERG458947:ESM458948 FBC458947:FCI458948 FKY458947:FME458948 FUU458947:FWA458948 GEQ458947:GFW458948 GOM458947:GPS458948 GYI458947:GZO458948 HIE458947:HJK458948 HSA458947:HTG458948 IBW458947:IDC458948 ILS458947:IMY458948 IVO458947:IWU458948 JFK458947:JGQ458948 JPG458947:JQM458948 JZC458947:KAI458948 KIY458947:KKE458948 KSU458947:KUA458948 LCQ458947:LDW458948 LMM458947:LNS458948 LWI458947:LXO458948 MGE458947:MHK458948 MQA458947:MRG458948 MZW458947:NBC458948 NJS458947:NKY458948 NTO458947:NUU458948 ODK458947:OEQ458948 ONG458947:OOM458948 OXC458947:OYI458948 PGY458947:PIE458948 PQU458947:PSA458948 QAQ458947:QBW458948 QKM458947:QLS458948 QUI458947:QVO458948 REE458947:RFK458948 ROA458947:RPG458948 RXW458947:RZC458948 SHS458947:SIY458948 SRO458947:SSU458948 TBK458947:TCQ458948 TLG458947:TMM458948 TVC458947:TWI458948 UEY458947:UGE458948 UOU458947:UQA458948 UYQ458947:UZW458948 VIM458947:VJS458948 VSI458947:VTO458948 WCE458947:WDK458948 WMA458947:WNG458948 WVW458947:WXC458948 O524483:AU524484 JK524483:KQ524484 TG524483:UM524484 ADC524483:AEI524484 AMY524483:AOE524484 AWU524483:AYA524484 BGQ524483:BHW524484 BQM524483:BRS524484 CAI524483:CBO524484 CKE524483:CLK524484 CUA524483:CVG524484 DDW524483:DFC524484 DNS524483:DOY524484 DXO524483:DYU524484 EHK524483:EIQ524484 ERG524483:ESM524484 FBC524483:FCI524484 FKY524483:FME524484 FUU524483:FWA524484 GEQ524483:GFW524484 GOM524483:GPS524484 GYI524483:GZO524484 HIE524483:HJK524484 HSA524483:HTG524484 IBW524483:IDC524484 ILS524483:IMY524484 IVO524483:IWU524484 JFK524483:JGQ524484 JPG524483:JQM524484 JZC524483:KAI524484 KIY524483:KKE524484 KSU524483:KUA524484 LCQ524483:LDW524484 LMM524483:LNS524484 LWI524483:LXO524484 MGE524483:MHK524484 MQA524483:MRG524484 MZW524483:NBC524484 NJS524483:NKY524484 NTO524483:NUU524484 ODK524483:OEQ524484 ONG524483:OOM524484 OXC524483:OYI524484 PGY524483:PIE524484 PQU524483:PSA524484 QAQ524483:QBW524484 QKM524483:QLS524484 QUI524483:QVO524484 REE524483:RFK524484 ROA524483:RPG524484 RXW524483:RZC524484 SHS524483:SIY524484 SRO524483:SSU524484 TBK524483:TCQ524484 TLG524483:TMM524484 TVC524483:TWI524484 UEY524483:UGE524484 UOU524483:UQA524484 UYQ524483:UZW524484 VIM524483:VJS524484 VSI524483:VTO524484 WCE524483:WDK524484 WMA524483:WNG524484 WVW524483:WXC524484 O590019:AU590020 JK590019:KQ590020 TG590019:UM590020 ADC590019:AEI590020 AMY590019:AOE590020 AWU590019:AYA590020 BGQ590019:BHW590020 BQM590019:BRS590020 CAI590019:CBO590020 CKE590019:CLK590020 CUA590019:CVG590020 DDW590019:DFC590020 DNS590019:DOY590020 DXO590019:DYU590020 EHK590019:EIQ590020 ERG590019:ESM590020 FBC590019:FCI590020 FKY590019:FME590020 FUU590019:FWA590020 GEQ590019:GFW590020 GOM590019:GPS590020 GYI590019:GZO590020 HIE590019:HJK590020 HSA590019:HTG590020 IBW590019:IDC590020 ILS590019:IMY590020 IVO590019:IWU590020 JFK590019:JGQ590020 JPG590019:JQM590020 JZC590019:KAI590020 KIY590019:KKE590020 KSU590019:KUA590020 LCQ590019:LDW590020 LMM590019:LNS590020 LWI590019:LXO590020 MGE590019:MHK590020 MQA590019:MRG590020 MZW590019:NBC590020 NJS590019:NKY590020 NTO590019:NUU590020 ODK590019:OEQ590020 ONG590019:OOM590020 OXC590019:OYI590020 PGY590019:PIE590020 PQU590019:PSA590020 QAQ590019:QBW590020 QKM590019:QLS590020 QUI590019:QVO590020 REE590019:RFK590020 ROA590019:RPG590020 RXW590019:RZC590020 SHS590019:SIY590020 SRO590019:SSU590020 TBK590019:TCQ590020 TLG590019:TMM590020 TVC590019:TWI590020 UEY590019:UGE590020 UOU590019:UQA590020 UYQ590019:UZW590020 VIM590019:VJS590020 VSI590019:VTO590020 WCE590019:WDK590020 WMA590019:WNG590020 WVW590019:WXC590020 O655555:AU655556 JK655555:KQ655556 TG655555:UM655556 ADC655555:AEI655556 AMY655555:AOE655556 AWU655555:AYA655556 BGQ655555:BHW655556 BQM655555:BRS655556 CAI655555:CBO655556 CKE655555:CLK655556 CUA655555:CVG655556 DDW655555:DFC655556 DNS655555:DOY655556 DXO655555:DYU655556 EHK655555:EIQ655556 ERG655555:ESM655556 FBC655555:FCI655556 FKY655555:FME655556 FUU655555:FWA655556 GEQ655555:GFW655556 GOM655555:GPS655556 GYI655555:GZO655556 HIE655555:HJK655556 HSA655555:HTG655556 IBW655555:IDC655556 ILS655555:IMY655556 IVO655555:IWU655556 JFK655555:JGQ655556 JPG655555:JQM655556 JZC655555:KAI655556 KIY655555:KKE655556 KSU655555:KUA655556 LCQ655555:LDW655556 LMM655555:LNS655556 LWI655555:LXO655556 MGE655555:MHK655556 MQA655555:MRG655556 MZW655555:NBC655556 NJS655555:NKY655556 NTO655555:NUU655556 ODK655555:OEQ655556 ONG655555:OOM655556 OXC655555:OYI655556 PGY655555:PIE655556 PQU655555:PSA655556 QAQ655555:QBW655556 QKM655555:QLS655556 QUI655555:QVO655556 REE655555:RFK655556 ROA655555:RPG655556 RXW655555:RZC655556 SHS655555:SIY655556 SRO655555:SSU655556 TBK655555:TCQ655556 TLG655555:TMM655556 TVC655555:TWI655556 UEY655555:UGE655556 UOU655555:UQA655556 UYQ655555:UZW655556 VIM655555:VJS655556 VSI655555:VTO655556 WCE655555:WDK655556 WMA655555:WNG655556 WVW655555:WXC655556 O721091:AU721092 JK721091:KQ721092 TG721091:UM721092 ADC721091:AEI721092 AMY721091:AOE721092 AWU721091:AYA721092 BGQ721091:BHW721092 BQM721091:BRS721092 CAI721091:CBO721092 CKE721091:CLK721092 CUA721091:CVG721092 DDW721091:DFC721092 DNS721091:DOY721092 DXO721091:DYU721092 EHK721091:EIQ721092 ERG721091:ESM721092 FBC721091:FCI721092 FKY721091:FME721092 FUU721091:FWA721092 GEQ721091:GFW721092 GOM721091:GPS721092 GYI721091:GZO721092 HIE721091:HJK721092 HSA721091:HTG721092 IBW721091:IDC721092 ILS721091:IMY721092 IVO721091:IWU721092 JFK721091:JGQ721092 JPG721091:JQM721092 JZC721091:KAI721092 KIY721091:KKE721092 KSU721091:KUA721092 LCQ721091:LDW721092 LMM721091:LNS721092 LWI721091:LXO721092 MGE721091:MHK721092 MQA721091:MRG721092 MZW721091:NBC721092 NJS721091:NKY721092 NTO721091:NUU721092 ODK721091:OEQ721092 ONG721091:OOM721092 OXC721091:OYI721092 PGY721091:PIE721092 PQU721091:PSA721092 QAQ721091:QBW721092 QKM721091:QLS721092 QUI721091:QVO721092 REE721091:RFK721092 ROA721091:RPG721092 RXW721091:RZC721092 SHS721091:SIY721092 SRO721091:SSU721092 TBK721091:TCQ721092 TLG721091:TMM721092 TVC721091:TWI721092 UEY721091:UGE721092 UOU721091:UQA721092 UYQ721091:UZW721092 VIM721091:VJS721092 VSI721091:VTO721092 WCE721091:WDK721092 WMA721091:WNG721092 WVW721091:WXC721092 O786627:AU786628 JK786627:KQ786628 TG786627:UM786628 ADC786627:AEI786628 AMY786627:AOE786628 AWU786627:AYA786628 BGQ786627:BHW786628 BQM786627:BRS786628 CAI786627:CBO786628 CKE786627:CLK786628 CUA786627:CVG786628 DDW786627:DFC786628 DNS786627:DOY786628 DXO786627:DYU786628 EHK786627:EIQ786628 ERG786627:ESM786628 FBC786627:FCI786628 FKY786627:FME786628 FUU786627:FWA786628 GEQ786627:GFW786628 GOM786627:GPS786628 GYI786627:GZO786628 HIE786627:HJK786628 HSA786627:HTG786628 IBW786627:IDC786628 ILS786627:IMY786628 IVO786627:IWU786628 JFK786627:JGQ786628 JPG786627:JQM786628 JZC786627:KAI786628 KIY786627:KKE786628 KSU786627:KUA786628 LCQ786627:LDW786628 LMM786627:LNS786628 LWI786627:LXO786628 MGE786627:MHK786628 MQA786627:MRG786628 MZW786627:NBC786628 NJS786627:NKY786628 NTO786627:NUU786628 ODK786627:OEQ786628 ONG786627:OOM786628 OXC786627:OYI786628 PGY786627:PIE786628 PQU786627:PSA786628 QAQ786627:QBW786628 QKM786627:QLS786628 QUI786627:QVO786628 REE786627:RFK786628 ROA786627:RPG786628 RXW786627:RZC786628 SHS786627:SIY786628 SRO786627:SSU786628 TBK786627:TCQ786628 TLG786627:TMM786628 TVC786627:TWI786628 UEY786627:UGE786628 UOU786627:UQA786628 UYQ786627:UZW786628 VIM786627:VJS786628 VSI786627:VTO786628 WCE786627:WDK786628 WMA786627:WNG786628 WVW786627:WXC786628 O852163:AU852164 JK852163:KQ852164 TG852163:UM852164 ADC852163:AEI852164 AMY852163:AOE852164 AWU852163:AYA852164 BGQ852163:BHW852164 BQM852163:BRS852164 CAI852163:CBO852164 CKE852163:CLK852164 CUA852163:CVG852164 DDW852163:DFC852164 DNS852163:DOY852164 DXO852163:DYU852164 EHK852163:EIQ852164 ERG852163:ESM852164 FBC852163:FCI852164 FKY852163:FME852164 FUU852163:FWA852164 GEQ852163:GFW852164 GOM852163:GPS852164 GYI852163:GZO852164 HIE852163:HJK852164 HSA852163:HTG852164 IBW852163:IDC852164 ILS852163:IMY852164 IVO852163:IWU852164 JFK852163:JGQ852164 JPG852163:JQM852164 JZC852163:KAI852164 KIY852163:KKE852164 KSU852163:KUA852164 LCQ852163:LDW852164 LMM852163:LNS852164 LWI852163:LXO852164 MGE852163:MHK852164 MQA852163:MRG852164 MZW852163:NBC852164 NJS852163:NKY852164 NTO852163:NUU852164 ODK852163:OEQ852164 ONG852163:OOM852164 OXC852163:OYI852164 PGY852163:PIE852164 PQU852163:PSA852164 QAQ852163:QBW852164 QKM852163:QLS852164 QUI852163:QVO852164 REE852163:RFK852164 ROA852163:RPG852164 RXW852163:RZC852164 SHS852163:SIY852164 SRO852163:SSU852164 TBK852163:TCQ852164 TLG852163:TMM852164 TVC852163:TWI852164 UEY852163:UGE852164 UOU852163:UQA852164 UYQ852163:UZW852164 VIM852163:VJS852164 VSI852163:VTO852164 WCE852163:WDK852164 WMA852163:WNG852164 WVW852163:WXC852164 O917699:AU917700 JK917699:KQ917700 TG917699:UM917700 ADC917699:AEI917700 AMY917699:AOE917700 AWU917699:AYA917700 BGQ917699:BHW917700 BQM917699:BRS917700 CAI917699:CBO917700 CKE917699:CLK917700 CUA917699:CVG917700 DDW917699:DFC917700 DNS917699:DOY917700 DXO917699:DYU917700 EHK917699:EIQ917700 ERG917699:ESM917700 FBC917699:FCI917700 FKY917699:FME917700 FUU917699:FWA917700 GEQ917699:GFW917700 GOM917699:GPS917700 GYI917699:GZO917700 HIE917699:HJK917700 HSA917699:HTG917700 IBW917699:IDC917700 ILS917699:IMY917700 IVO917699:IWU917700 JFK917699:JGQ917700 JPG917699:JQM917700 JZC917699:KAI917700 KIY917699:KKE917700 KSU917699:KUA917700 LCQ917699:LDW917700 LMM917699:LNS917700 LWI917699:LXO917700 MGE917699:MHK917700 MQA917699:MRG917700 MZW917699:NBC917700 NJS917699:NKY917700 NTO917699:NUU917700 ODK917699:OEQ917700 ONG917699:OOM917700 OXC917699:OYI917700 PGY917699:PIE917700 PQU917699:PSA917700 QAQ917699:QBW917700 QKM917699:QLS917700 QUI917699:QVO917700 REE917699:RFK917700 ROA917699:RPG917700 RXW917699:RZC917700 SHS917699:SIY917700 SRO917699:SSU917700 TBK917699:TCQ917700 TLG917699:TMM917700 TVC917699:TWI917700 UEY917699:UGE917700 UOU917699:UQA917700 UYQ917699:UZW917700 VIM917699:VJS917700 VSI917699:VTO917700 WCE917699:WDK917700 WMA917699:WNG917700 WVW917699:WXC917700 O983235:AU983236 JK983235:KQ983236 TG983235:UM983236 ADC983235:AEI983236 AMY983235:AOE983236 AWU983235:AYA983236 BGQ983235:BHW983236 BQM983235:BRS983236 CAI983235:CBO983236 CKE983235:CLK983236 CUA983235:CVG983236 DDW983235:DFC983236 DNS983235:DOY983236 DXO983235:DYU983236 EHK983235:EIQ983236 ERG983235:ESM983236 FBC983235:FCI983236 FKY983235:FME983236 FUU983235:FWA983236 GEQ983235:GFW983236 GOM983235:GPS983236 GYI983235:GZO983236 HIE983235:HJK983236 HSA983235:HTG983236 IBW983235:IDC983236 ILS983235:IMY983236 IVO983235:IWU983236 JFK983235:JGQ983236 JPG983235:JQM983236 JZC983235:KAI983236 KIY983235:KKE983236 KSU983235:KUA983236 LCQ983235:LDW983236 LMM983235:LNS983236 LWI983235:LXO983236 MGE983235:MHK983236 MQA983235:MRG983236 MZW983235:NBC983236 NJS983235:NKY983236 NTO983235:NUU983236 ODK983235:OEQ983236 ONG983235:OOM983236 OXC983235:OYI983236 PGY983235:PIE983236 PQU983235:PSA983236 QAQ983235:QBW983236 QKM983235:QLS983236 QUI983235:QVO983236 REE983235:RFK983236 ROA983235:RPG983236 RXW983235:RZC983236 SHS983235:SIY983236 SRO983235:SSU983236 TBK983235:TCQ983236 TLG983235:TMM983236 TVC983235:TWI983236 UEY983235:UGE983236 UOU983235:UQA983236 UYQ983235:UZW983236 VIM983235:VJS983236 VSI983235:VTO983236 WCE983235:WDK983236 WMA983235:WNG983236 WVW983235:WXC983236 P200:AF200 JL200:KB200 TH200:TX200 ADD200:ADT200 AMZ200:ANP200 AWV200:AXL200 BGR200:BHH200 BQN200:BRD200 CAJ200:CAZ200 CKF200:CKV200 CUB200:CUR200 DDX200:DEN200 DNT200:DOJ200 DXP200:DYF200 EHL200:EIB200 ERH200:ERX200 FBD200:FBT200 FKZ200:FLP200 FUV200:FVL200 GER200:GFH200 GON200:GPD200 GYJ200:GYZ200 HIF200:HIV200 HSB200:HSR200 IBX200:ICN200 ILT200:IMJ200 IVP200:IWF200 JFL200:JGB200 JPH200:JPX200 JZD200:JZT200 KIZ200:KJP200 KSV200:KTL200 LCR200:LDH200 LMN200:LND200 LWJ200:LWZ200 MGF200:MGV200 MQB200:MQR200 MZX200:NAN200 NJT200:NKJ200 NTP200:NUF200 ODL200:OEB200 ONH200:ONX200 OXD200:OXT200 PGZ200:PHP200 PQV200:PRL200 QAR200:QBH200 QKN200:QLD200 QUJ200:QUZ200 REF200:REV200 ROB200:ROR200 RXX200:RYN200 SHT200:SIJ200 SRP200:SSF200 TBL200:TCB200 TLH200:TLX200 TVD200:TVT200 UEZ200:UFP200 UOV200:UPL200 UYR200:UZH200 VIN200:VJD200 VSJ200:VSZ200 WCF200:WCV200 WMB200:WMR200 WVX200:WWN200 P65765:AF65765 JL65765:KB65765 TH65765:TX65765 ADD65765:ADT65765 AMZ65765:ANP65765 AWV65765:AXL65765 BGR65765:BHH65765 BQN65765:BRD65765 CAJ65765:CAZ65765 CKF65765:CKV65765 CUB65765:CUR65765 DDX65765:DEN65765 DNT65765:DOJ65765 DXP65765:DYF65765 EHL65765:EIB65765 ERH65765:ERX65765 FBD65765:FBT65765 FKZ65765:FLP65765 FUV65765:FVL65765 GER65765:GFH65765 GON65765:GPD65765 GYJ65765:GYZ65765 HIF65765:HIV65765 HSB65765:HSR65765 IBX65765:ICN65765 ILT65765:IMJ65765 IVP65765:IWF65765 JFL65765:JGB65765 JPH65765:JPX65765 JZD65765:JZT65765 KIZ65765:KJP65765 KSV65765:KTL65765 LCR65765:LDH65765 LMN65765:LND65765 LWJ65765:LWZ65765 MGF65765:MGV65765 MQB65765:MQR65765 MZX65765:NAN65765 NJT65765:NKJ65765 NTP65765:NUF65765 ODL65765:OEB65765 ONH65765:ONX65765 OXD65765:OXT65765 PGZ65765:PHP65765 PQV65765:PRL65765 QAR65765:QBH65765 QKN65765:QLD65765 QUJ65765:QUZ65765 REF65765:REV65765 ROB65765:ROR65765 RXX65765:RYN65765 SHT65765:SIJ65765 SRP65765:SSF65765 TBL65765:TCB65765 TLH65765:TLX65765 TVD65765:TVT65765 UEZ65765:UFP65765 UOV65765:UPL65765 UYR65765:UZH65765 VIN65765:VJD65765 VSJ65765:VSZ65765 WCF65765:WCV65765 WMB65765:WMR65765 WVX65765:WWN65765 P131301:AF131301 JL131301:KB131301 TH131301:TX131301 ADD131301:ADT131301 AMZ131301:ANP131301 AWV131301:AXL131301 BGR131301:BHH131301 BQN131301:BRD131301 CAJ131301:CAZ131301 CKF131301:CKV131301 CUB131301:CUR131301 DDX131301:DEN131301 DNT131301:DOJ131301 DXP131301:DYF131301 EHL131301:EIB131301 ERH131301:ERX131301 FBD131301:FBT131301 FKZ131301:FLP131301 FUV131301:FVL131301 GER131301:GFH131301 GON131301:GPD131301 GYJ131301:GYZ131301 HIF131301:HIV131301 HSB131301:HSR131301 IBX131301:ICN131301 ILT131301:IMJ131301 IVP131301:IWF131301 JFL131301:JGB131301 JPH131301:JPX131301 JZD131301:JZT131301 KIZ131301:KJP131301 KSV131301:KTL131301 LCR131301:LDH131301 LMN131301:LND131301 LWJ131301:LWZ131301 MGF131301:MGV131301 MQB131301:MQR131301 MZX131301:NAN131301 NJT131301:NKJ131301 NTP131301:NUF131301 ODL131301:OEB131301 ONH131301:ONX131301 OXD131301:OXT131301 PGZ131301:PHP131301 PQV131301:PRL131301 QAR131301:QBH131301 QKN131301:QLD131301 QUJ131301:QUZ131301 REF131301:REV131301 ROB131301:ROR131301 RXX131301:RYN131301 SHT131301:SIJ131301 SRP131301:SSF131301 TBL131301:TCB131301 TLH131301:TLX131301 TVD131301:TVT131301 UEZ131301:UFP131301 UOV131301:UPL131301 UYR131301:UZH131301 VIN131301:VJD131301 VSJ131301:VSZ131301 WCF131301:WCV131301 WMB131301:WMR131301 WVX131301:WWN131301 P196837:AF196837 JL196837:KB196837 TH196837:TX196837 ADD196837:ADT196837 AMZ196837:ANP196837 AWV196837:AXL196837 BGR196837:BHH196837 BQN196837:BRD196837 CAJ196837:CAZ196837 CKF196837:CKV196837 CUB196837:CUR196837 DDX196837:DEN196837 DNT196837:DOJ196837 DXP196837:DYF196837 EHL196837:EIB196837 ERH196837:ERX196837 FBD196837:FBT196837 FKZ196837:FLP196837 FUV196837:FVL196837 GER196837:GFH196837 GON196837:GPD196837 GYJ196837:GYZ196837 HIF196837:HIV196837 HSB196837:HSR196837 IBX196837:ICN196837 ILT196837:IMJ196837 IVP196837:IWF196837 JFL196837:JGB196837 JPH196837:JPX196837 JZD196837:JZT196837 KIZ196837:KJP196837 KSV196837:KTL196837 LCR196837:LDH196837 LMN196837:LND196837 LWJ196837:LWZ196837 MGF196837:MGV196837 MQB196837:MQR196837 MZX196837:NAN196837 NJT196837:NKJ196837 NTP196837:NUF196837 ODL196837:OEB196837 ONH196837:ONX196837 OXD196837:OXT196837 PGZ196837:PHP196837 PQV196837:PRL196837 QAR196837:QBH196837 QKN196837:QLD196837 QUJ196837:QUZ196837 REF196837:REV196837 ROB196837:ROR196837 RXX196837:RYN196837 SHT196837:SIJ196837 SRP196837:SSF196837 TBL196837:TCB196837 TLH196837:TLX196837 TVD196837:TVT196837 UEZ196837:UFP196837 UOV196837:UPL196837 UYR196837:UZH196837 VIN196837:VJD196837 VSJ196837:VSZ196837 WCF196837:WCV196837 WMB196837:WMR196837 WVX196837:WWN196837 P262373:AF262373 JL262373:KB262373 TH262373:TX262373 ADD262373:ADT262373 AMZ262373:ANP262373 AWV262373:AXL262373 BGR262373:BHH262373 BQN262373:BRD262373 CAJ262373:CAZ262373 CKF262373:CKV262373 CUB262373:CUR262373 DDX262373:DEN262373 DNT262373:DOJ262373 DXP262373:DYF262373 EHL262373:EIB262373 ERH262373:ERX262373 FBD262373:FBT262373 FKZ262373:FLP262373 FUV262373:FVL262373 GER262373:GFH262373 GON262373:GPD262373 GYJ262373:GYZ262373 HIF262373:HIV262373 HSB262373:HSR262373 IBX262373:ICN262373 ILT262373:IMJ262373 IVP262373:IWF262373 JFL262373:JGB262373 JPH262373:JPX262373 JZD262373:JZT262373 KIZ262373:KJP262373 KSV262373:KTL262373 LCR262373:LDH262373 LMN262373:LND262373 LWJ262373:LWZ262373 MGF262373:MGV262373 MQB262373:MQR262373 MZX262373:NAN262373 NJT262373:NKJ262373 NTP262373:NUF262373 ODL262373:OEB262373 ONH262373:ONX262373 OXD262373:OXT262373 PGZ262373:PHP262373 PQV262373:PRL262373 QAR262373:QBH262373 QKN262373:QLD262373 QUJ262373:QUZ262373 REF262373:REV262373 ROB262373:ROR262373 RXX262373:RYN262373 SHT262373:SIJ262373 SRP262373:SSF262373 TBL262373:TCB262373 TLH262373:TLX262373 TVD262373:TVT262373 UEZ262373:UFP262373 UOV262373:UPL262373 UYR262373:UZH262373 VIN262373:VJD262373 VSJ262373:VSZ262373 WCF262373:WCV262373 WMB262373:WMR262373 WVX262373:WWN262373 P327909:AF327909 JL327909:KB327909 TH327909:TX327909 ADD327909:ADT327909 AMZ327909:ANP327909 AWV327909:AXL327909 BGR327909:BHH327909 BQN327909:BRD327909 CAJ327909:CAZ327909 CKF327909:CKV327909 CUB327909:CUR327909 DDX327909:DEN327909 DNT327909:DOJ327909 DXP327909:DYF327909 EHL327909:EIB327909 ERH327909:ERX327909 FBD327909:FBT327909 FKZ327909:FLP327909 FUV327909:FVL327909 GER327909:GFH327909 GON327909:GPD327909 GYJ327909:GYZ327909 HIF327909:HIV327909 HSB327909:HSR327909 IBX327909:ICN327909 ILT327909:IMJ327909 IVP327909:IWF327909 JFL327909:JGB327909 JPH327909:JPX327909 JZD327909:JZT327909 KIZ327909:KJP327909 KSV327909:KTL327909 LCR327909:LDH327909 LMN327909:LND327909 LWJ327909:LWZ327909 MGF327909:MGV327909 MQB327909:MQR327909 MZX327909:NAN327909 NJT327909:NKJ327909 NTP327909:NUF327909 ODL327909:OEB327909 ONH327909:ONX327909 OXD327909:OXT327909 PGZ327909:PHP327909 PQV327909:PRL327909 QAR327909:QBH327909 QKN327909:QLD327909 QUJ327909:QUZ327909 REF327909:REV327909 ROB327909:ROR327909 RXX327909:RYN327909 SHT327909:SIJ327909 SRP327909:SSF327909 TBL327909:TCB327909 TLH327909:TLX327909 TVD327909:TVT327909 UEZ327909:UFP327909 UOV327909:UPL327909 UYR327909:UZH327909 VIN327909:VJD327909 VSJ327909:VSZ327909 WCF327909:WCV327909 WMB327909:WMR327909 WVX327909:WWN327909 P393445:AF393445 JL393445:KB393445 TH393445:TX393445 ADD393445:ADT393445 AMZ393445:ANP393445 AWV393445:AXL393445 BGR393445:BHH393445 BQN393445:BRD393445 CAJ393445:CAZ393445 CKF393445:CKV393445 CUB393445:CUR393445 DDX393445:DEN393445 DNT393445:DOJ393445 DXP393445:DYF393445 EHL393445:EIB393445 ERH393445:ERX393445 FBD393445:FBT393445 FKZ393445:FLP393445 FUV393445:FVL393445 GER393445:GFH393445 GON393445:GPD393445 GYJ393445:GYZ393445 HIF393445:HIV393445 HSB393445:HSR393445 IBX393445:ICN393445 ILT393445:IMJ393445 IVP393445:IWF393445 JFL393445:JGB393445 JPH393445:JPX393445 JZD393445:JZT393445 KIZ393445:KJP393445 KSV393445:KTL393445 LCR393445:LDH393445 LMN393445:LND393445 LWJ393445:LWZ393445 MGF393445:MGV393445 MQB393445:MQR393445 MZX393445:NAN393445 NJT393445:NKJ393445 NTP393445:NUF393445 ODL393445:OEB393445 ONH393445:ONX393445 OXD393445:OXT393445 PGZ393445:PHP393445 PQV393445:PRL393445 QAR393445:QBH393445 QKN393445:QLD393445 QUJ393445:QUZ393445 REF393445:REV393445 ROB393445:ROR393445 RXX393445:RYN393445 SHT393445:SIJ393445 SRP393445:SSF393445 TBL393445:TCB393445 TLH393445:TLX393445 TVD393445:TVT393445 UEZ393445:UFP393445 UOV393445:UPL393445 UYR393445:UZH393445 VIN393445:VJD393445 VSJ393445:VSZ393445 WCF393445:WCV393445 WMB393445:WMR393445 WVX393445:WWN393445 P458981:AF458981 JL458981:KB458981 TH458981:TX458981 ADD458981:ADT458981 AMZ458981:ANP458981 AWV458981:AXL458981 BGR458981:BHH458981 BQN458981:BRD458981 CAJ458981:CAZ458981 CKF458981:CKV458981 CUB458981:CUR458981 DDX458981:DEN458981 DNT458981:DOJ458981 DXP458981:DYF458981 EHL458981:EIB458981 ERH458981:ERX458981 FBD458981:FBT458981 FKZ458981:FLP458981 FUV458981:FVL458981 GER458981:GFH458981 GON458981:GPD458981 GYJ458981:GYZ458981 HIF458981:HIV458981 HSB458981:HSR458981 IBX458981:ICN458981 ILT458981:IMJ458981 IVP458981:IWF458981 JFL458981:JGB458981 JPH458981:JPX458981 JZD458981:JZT458981 KIZ458981:KJP458981 KSV458981:KTL458981 LCR458981:LDH458981 LMN458981:LND458981 LWJ458981:LWZ458981 MGF458981:MGV458981 MQB458981:MQR458981 MZX458981:NAN458981 NJT458981:NKJ458981 NTP458981:NUF458981 ODL458981:OEB458981 ONH458981:ONX458981 OXD458981:OXT458981 PGZ458981:PHP458981 PQV458981:PRL458981 QAR458981:QBH458981 QKN458981:QLD458981 QUJ458981:QUZ458981 REF458981:REV458981 ROB458981:ROR458981 RXX458981:RYN458981 SHT458981:SIJ458981 SRP458981:SSF458981 TBL458981:TCB458981 TLH458981:TLX458981 TVD458981:TVT458981 UEZ458981:UFP458981 UOV458981:UPL458981 UYR458981:UZH458981 VIN458981:VJD458981 VSJ458981:VSZ458981 WCF458981:WCV458981 WMB458981:WMR458981 WVX458981:WWN458981 P524517:AF524517 JL524517:KB524517 TH524517:TX524517 ADD524517:ADT524517 AMZ524517:ANP524517 AWV524517:AXL524517 BGR524517:BHH524517 BQN524517:BRD524517 CAJ524517:CAZ524517 CKF524517:CKV524517 CUB524517:CUR524517 DDX524517:DEN524517 DNT524517:DOJ524517 DXP524517:DYF524517 EHL524517:EIB524517 ERH524517:ERX524517 FBD524517:FBT524517 FKZ524517:FLP524517 FUV524517:FVL524517 GER524517:GFH524517 GON524517:GPD524517 GYJ524517:GYZ524517 HIF524517:HIV524517 HSB524517:HSR524517 IBX524517:ICN524517 ILT524517:IMJ524517 IVP524517:IWF524517 JFL524517:JGB524517 JPH524517:JPX524517 JZD524517:JZT524517 KIZ524517:KJP524517 KSV524517:KTL524517 LCR524517:LDH524517 LMN524517:LND524517 LWJ524517:LWZ524517 MGF524517:MGV524517 MQB524517:MQR524517 MZX524517:NAN524517 NJT524517:NKJ524517 NTP524517:NUF524517 ODL524517:OEB524517 ONH524517:ONX524517 OXD524517:OXT524517 PGZ524517:PHP524517 PQV524517:PRL524517 QAR524517:QBH524517 QKN524517:QLD524517 QUJ524517:QUZ524517 REF524517:REV524517 ROB524517:ROR524517 RXX524517:RYN524517 SHT524517:SIJ524517 SRP524517:SSF524517 TBL524517:TCB524517 TLH524517:TLX524517 TVD524517:TVT524517 UEZ524517:UFP524517 UOV524517:UPL524517 UYR524517:UZH524517 VIN524517:VJD524517 VSJ524517:VSZ524517 WCF524517:WCV524517 WMB524517:WMR524517 WVX524517:WWN524517 P590053:AF590053 JL590053:KB590053 TH590053:TX590053 ADD590053:ADT590053 AMZ590053:ANP590053 AWV590053:AXL590053 BGR590053:BHH590053 BQN590053:BRD590053 CAJ590053:CAZ590053 CKF590053:CKV590053 CUB590053:CUR590053 DDX590053:DEN590053 DNT590053:DOJ590053 DXP590053:DYF590053 EHL590053:EIB590053 ERH590053:ERX590053 FBD590053:FBT590053 FKZ590053:FLP590053 FUV590053:FVL590053 GER590053:GFH590053 GON590053:GPD590053 GYJ590053:GYZ590053 HIF590053:HIV590053 HSB590053:HSR590053 IBX590053:ICN590053 ILT590053:IMJ590053 IVP590053:IWF590053 JFL590053:JGB590053 JPH590053:JPX590053 JZD590053:JZT590053 KIZ590053:KJP590053 KSV590053:KTL590053 LCR590053:LDH590053 LMN590053:LND590053 LWJ590053:LWZ590053 MGF590053:MGV590053 MQB590053:MQR590053 MZX590053:NAN590053 NJT590053:NKJ590053 NTP590053:NUF590053 ODL590053:OEB590053 ONH590053:ONX590053 OXD590053:OXT590053 PGZ590053:PHP590053 PQV590053:PRL590053 QAR590053:QBH590053 QKN590053:QLD590053 QUJ590053:QUZ590053 REF590053:REV590053 ROB590053:ROR590053 RXX590053:RYN590053 SHT590053:SIJ590053 SRP590053:SSF590053 TBL590053:TCB590053 TLH590053:TLX590053 TVD590053:TVT590053 UEZ590053:UFP590053 UOV590053:UPL590053 UYR590053:UZH590053 VIN590053:VJD590053 VSJ590053:VSZ590053 WCF590053:WCV590053 WMB590053:WMR590053 WVX590053:WWN590053 P655589:AF655589 JL655589:KB655589 TH655589:TX655589 ADD655589:ADT655589 AMZ655589:ANP655589 AWV655589:AXL655589 BGR655589:BHH655589 BQN655589:BRD655589 CAJ655589:CAZ655589 CKF655589:CKV655589 CUB655589:CUR655589 DDX655589:DEN655589 DNT655589:DOJ655589 DXP655589:DYF655589 EHL655589:EIB655589 ERH655589:ERX655589 FBD655589:FBT655589 FKZ655589:FLP655589 FUV655589:FVL655589 GER655589:GFH655589 GON655589:GPD655589 GYJ655589:GYZ655589 HIF655589:HIV655589 HSB655589:HSR655589 IBX655589:ICN655589 ILT655589:IMJ655589 IVP655589:IWF655589 JFL655589:JGB655589 JPH655589:JPX655589 JZD655589:JZT655589 KIZ655589:KJP655589 KSV655589:KTL655589 LCR655589:LDH655589 LMN655589:LND655589 LWJ655589:LWZ655589 MGF655589:MGV655589 MQB655589:MQR655589 MZX655589:NAN655589 NJT655589:NKJ655589 NTP655589:NUF655589 ODL655589:OEB655589 ONH655589:ONX655589 OXD655589:OXT655589 PGZ655589:PHP655589 PQV655589:PRL655589 QAR655589:QBH655589 QKN655589:QLD655589 QUJ655589:QUZ655589 REF655589:REV655589 ROB655589:ROR655589 RXX655589:RYN655589 SHT655589:SIJ655589 SRP655589:SSF655589 TBL655589:TCB655589 TLH655589:TLX655589 TVD655589:TVT655589 UEZ655589:UFP655589 UOV655589:UPL655589 UYR655589:UZH655589 VIN655589:VJD655589 VSJ655589:VSZ655589 WCF655589:WCV655589 WMB655589:WMR655589 WVX655589:WWN655589 P721125:AF721125 JL721125:KB721125 TH721125:TX721125 ADD721125:ADT721125 AMZ721125:ANP721125 AWV721125:AXL721125 BGR721125:BHH721125 BQN721125:BRD721125 CAJ721125:CAZ721125 CKF721125:CKV721125 CUB721125:CUR721125 DDX721125:DEN721125 DNT721125:DOJ721125 DXP721125:DYF721125 EHL721125:EIB721125 ERH721125:ERX721125 FBD721125:FBT721125 FKZ721125:FLP721125 FUV721125:FVL721125 GER721125:GFH721125 GON721125:GPD721125 GYJ721125:GYZ721125 HIF721125:HIV721125 HSB721125:HSR721125 IBX721125:ICN721125 ILT721125:IMJ721125 IVP721125:IWF721125 JFL721125:JGB721125 JPH721125:JPX721125 JZD721125:JZT721125 KIZ721125:KJP721125 KSV721125:KTL721125 LCR721125:LDH721125 LMN721125:LND721125 LWJ721125:LWZ721125 MGF721125:MGV721125 MQB721125:MQR721125 MZX721125:NAN721125 NJT721125:NKJ721125 NTP721125:NUF721125 ODL721125:OEB721125 ONH721125:ONX721125 OXD721125:OXT721125 PGZ721125:PHP721125 PQV721125:PRL721125 QAR721125:QBH721125 QKN721125:QLD721125 QUJ721125:QUZ721125 REF721125:REV721125 ROB721125:ROR721125 RXX721125:RYN721125 SHT721125:SIJ721125 SRP721125:SSF721125 TBL721125:TCB721125 TLH721125:TLX721125 TVD721125:TVT721125 UEZ721125:UFP721125 UOV721125:UPL721125 UYR721125:UZH721125 VIN721125:VJD721125 VSJ721125:VSZ721125 WCF721125:WCV721125 WMB721125:WMR721125 WVX721125:WWN721125 P786661:AF786661 JL786661:KB786661 TH786661:TX786661 ADD786661:ADT786661 AMZ786661:ANP786661 AWV786661:AXL786661 BGR786661:BHH786661 BQN786661:BRD786661 CAJ786661:CAZ786661 CKF786661:CKV786661 CUB786661:CUR786661 DDX786661:DEN786661 DNT786661:DOJ786661 DXP786661:DYF786661 EHL786661:EIB786661 ERH786661:ERX786661 FBD786661:FBT786661 FKZ786661:FLP786661 FUV786661:FVL786661 GER786661:GFH786661 GON786661:GPD786661 GYJ786661:GYZ786661 HIF786661:HIV786661 HSB786661:HSR786661 IBX786661:ICN786661 ILT786661:IMJ786661 IVP786661:IWF786661 JFL786661:JGB786661 JPH786661:JPX786661 JZD786661:JZT786661 KIZ786661:KJP786661 KSV786661:KTL786661 LCR786661:LDH786661 LMN786661:LND786661 LWJ786661:LWZ786661 MGF786661:MGV786661 MQB786661:MQR786661 MZX786661:NAN786661 NJT786661:NKJ786661 NTP786661:NUF786661 ODL786661:OEB786661 ONH786661:ONX786661 OXD786661:OXT786661 PGZ786661:PHP786661 PQV786661:PRL786661 QAR786661:QBH786661 QKN786661:QLD786661 QUJ786661:QUZ786661 REF786661:REV786661 ROB786661:ROR786661 RXX786661:RYN786661 SHT786661:SIJ786661 SRP786661:SSF786661 TBL786661:TCB786661 TLH786661:TLX786661 TVD786661:TVT786661 UEZ786661:UFP786661 UOV786661:UPL786661 UYR786661:UZH786661 VIN786661:VJD786661 VSJ786661:VSZ786661 WCF786661:WCV786661 WMB786661:WMR786661 WVX786661:WWN786661 P852197:AF852197 JL852197:KB852197 TH852197:TX852197 ADD852197:ADT852197 AMZ852197:ANP852197 AWV852197:AXL852197 BGR852197:BHH852197 BQN852197:BRD852197 CAJ852197:CAZ852197 CKF852197:CKV852197 CUB852197:CUR852197 DDX852197:DEN852197 DNT852197:DOJ852197 DXP852197:DYF852197 EHL852197:EIB852197 ERH852197:ERX852197 FBD852197:FBT852197 FKZ852197:FLP852197 FUV852197:FVL852197 GER852197:GFH852197 GON852197:GPD852197 GYJ852197:GYZ852197 HIF852197:HIV852197 HSB852197:HSR852197 IBX852197:ICN852197 ILT852197:IMJ852197 IVP852197:IWF852197 JFL852197:JGB852197 JPH852197:JPX852197 JZD852197:JZT852197 KIZ852197:KJP852197 KSV852197:KTL852197 LCR852197:LDH852197 LMN852197:LND852197 LWJ852197:LWZ852197 MGF852197:MGV852197 MQB852197:MQR852197 MZX852197:NAN852197 NJT852197:NKJ852197 NTP852197:NUF852197 ODL852197:OEB852197 ONH852197:ONX852197 OXD852197:OXT852197 PGZ852197:PHP852197 PQV852197:PRL852197 QAR852197:QBH852197 QKN852197:QLD852197 QUJ852197:QUZ852197 REF852197:REV852197 ROB852197:ROR852197 RXX852197:RYN852197 SHT852197:SIJ852197 SRP852197:SSF852197 TBL852197:TCB852197 TLH852197:TLX852197 TVD852197:TVT852197 UEZ852197:UFP852197 UOV852197:UPL852197 UYR852197:UZH852197 VIN852197:VJD852197 VSJ852197:VSZ852197 WCF852197:WCV852197 WMB852197:WMR852197 WVX852197:WWN852197 P917733:AF917733 JL917733:KB917733 TH917733:TX917733 ADD917733:ADT917733 AMZ917733:ANP917733 AWV917733:AXL917733 BGR917733:BHH917733 BQN917733:BRD917733 CAJ917733:CAZ917733 CKF917733:CKV917733 CUB917733:CUR917733 DDX917733:DEN917733 DNT917733:DOJ917733 DXP917733:DYF917733 EHL917733:EIB917733 ERH917733:ERX917733 FBD917733:FBT917733 FKZ917733:FLP917733 FUV917733:FVL917733 GER917733:GFH917733 GON917733:GPD917733 GYJ917733:GYZ917733 HIF917733:HIV917733 HSB917733:HSR917733 IBX917733:ICN917733 ILT917733:IMJ917733 IVP917733:IWF917733 JFL917733:JGB917733 JPH917733:JPX917733 JZD917733:JZT917733 KIZ917733:KJP917733 KSV917733:KTL917733 LCR917733:LDH917733 LMN917733:LND917733 LWJ917733:LWZ917733 MGF917733:MGV917733 MQB917733:MQR917733 MZX917733:NAN917733 NJT917733:NKJ917733 NTP917733:NUF917733 ODL917733:OEB917733 ONH917733:ONX917733 OXD917733:OXT917733 PGZ917733:PHP917733 PQV917733:PRL917733 QAR917733:QBH917733 QKN917733:QLD917733 QUJ917733:QUZ917733 REF917733:REV917733 ROB917733:ROR917733 RXX917733:RYN917733 SHT917733:SIJ917733 SRP917733:SSF917733 TBL917733:TCB917733 TLH917733:TLX917733 TVD917733:TVT917733 UEZ917733:UFP917733 UOV917733:UPL917733 UYR917733:UZH917733 VIN917733:VJD917733 VSJ917733:VSZ917733 WCF917733:WCV917733 WMB917733:WMR917733 WVX917733:WWN917733 P983269:AF983269 JL983269:KB983269 TH983269:TX983269 ADD983269:ADT983269 AMZ983269:ANP983269 AWV983269:AXL983269 BGR983269:BHH983269 BQN983269:BRD983269 CAJ983269:CAZ983269 CKF983269:CKV983269 CUB983269:CUR983269 DDX983269:DEN983269 DNT983269:DOJ983269 DXP983269:DYF983269 EHL983269:EIB983269 ERH983269:ERX983269 FBD983269:FBT983269 FKZ983269:FLP983269 FUV983269:FVL983269 GER983269:GFH983269 GON983269:GPD983269 GYJ983269:GYZ983269 HIF983269:HIV983269 HSB983269:HSR983269 IBX983269:ICN983269 ILT983269:IMJ983269 IVP983269:IWF983269 JFL983269:JGB983269 JPH983269:JPX983269 JZD983269:JZT983269 KIZ983269:KJP983269 KSV983269:KTL983269 LCR983269:LDH983269 LMN983269:LND983269 LWJ983269:LWZ983269 MGF983269:MGV983269 MQB983269:MQR983269 MZX983269:NAN983269 NJT983269:NKJ983269 NTP983269:NUF983269 ODL983269:OEB983269 ONH983269:ONX983269 OXD983269:OXT983269 PGZ983269:PHP983269 PQV983269:PRL983269 QAR983269:QBH983269 QKN983269:QLD983269 QUJ983269:QUZ983269 REF983269:REV983269 ROB983269:ROR983269 RXX983269:RYN983269 SHT983269:SIJ983269 SRP983269:SSF983269 TBL983269:TCB983269 TLH983269:TLX983269 TVD983269:TVT983269 UEZ983269:UFP983269 UOV983269:UPL983269 UYR983269:UZH983269 VIN983269:VJD983269 VSJ983269:VSZ983269 WCF983269:WCV983269 WMB983269:WMR983269 WVX983269:WWN983269 AI185:AX185 KE185:KT185 UA185:UP185 ADW185:AEL185 ANS185:AOH185 AXO185:AYD185 BHK185:BHZ185 BRG185:BRV185 CBC185:CBR185 CKY185:CLN185 CUU185:CVJ185 DEQ185:DFF185 DOM185:DPB185 DYI185:DYX185 EIE185:EIT185 ESA185:ESP185 FBW185:FCL185 FLS185:FMH185 FVO185:FWD185 GFK185:GFZ185 GPG185:GPV185 GZC185:GZR185 HIY185:HJN185 HSU185:HTJ185 ICQ185:IDF185 IMM185:INB185 IWI185:IWX185 JGE185:JGT185 JQA185:JQP185 JZW185:KAL185 KJS185:KKH185 KTO185:KUD185 LDK185:LDZ185 LNG185:LNV185 LXC185:LXR185 MGY185:MHN185 MQU185:MRJ185 NAQ185:NBF185 NKM185:NLB185 NUI185:NUX185 OEE185:OET185 OOA185:OOP185 OXW185:OYL185 PHS185:PIH185 PRO185:PSD185 QBK185:QBZ185 QLG185:QLV185 QVC185:QVR185 REY185:RFN185 ROU185:RPJ185 RYQ185:RZF185 SIM185:SJB185 SSI185:SSX185 TCE185:TCT185 TMA185:TMP185 TVW185:TWL185 UFS185:UGH185 UPO185:UQD185 UZK185:UZZ185 VJG185:VJV185 VTC185:VTR185 WCY185:WDN185 WMU185:WNJ185 WWQ185:WXF185 AI65750:AX65750 KE65750:KT65750 UA65750:UP65750 ADW65750:AEL65750 ANS65750:AOH65750 AXO65750:AYD65750 BHK65750:BHZ65750 BRG65750:BRV65750 CBC65750:CBR65750 CKY65750:CLN65750 CUU65750:CVJ65750 DEQ65750:DFF65750 DOM65750:DPB65750 DYI65750:DYX65750 EIE65750:EIT65750 ESA65750:ESP65750 FBW65750:FCL65750 FLS65750:FMH65750 FVO65750:FWD65750 GFK65750:GFZ65750 GPG65750:GPV65750 GZC65750:GZR65750 HIY65750:HJN65750 HSU65750:HTJ65750 ICQ65750:IDF65750 IMM65750:INB65750 IWI65750:IWX65750 JGE65750:JGT65750 JQA65750:JQP65750 JZW65750:KAL65750 KJS65750:KKH65750 KTO65750:KUD65750 LDK65750:LDZ65750 LNG65750:LNV65750 LXC65750:LXR65750 MGY65750:MHN65750 MQU65750:MRJ65750 NAQ65750:NBF65750 NKM65750:NLB65750 NUI65750:NUX65750 OEE65750:OET65750 OOA65750:OOP65750 OXW65750:OYL65750 PHS65750:PIH65750 PRO65750:PSD65750 QBK65750:QBZ65750 QLG65750:QLV65750 QVC65750:QVR65750 REY65750:RFN65750 ROU65750:RPJ65750 RYQ65750:RZF65750 SIM65750:SJB65750 SSI65750:SSX65750 TCE65750:TCT65750 TMA65750:TMP65750 TVW65750:TWL65750 UFS65750:UGH65750 UPO65750:UQD65750 UZK65750:UZZ65750 VJG65750:VJV65750 VTC65750:VTR65750 WCY65750:WDN65750 WMU65750:WNJ65750 WWQ65750:WXF65750 AI131286:AX131286 KE131286:KT131286 UA131286:UP131286 ADW131286:AEL131286 ANS131286:AOH131286 AXO131286:AYD131286 BHK131286:BHZ131286 BRG131286:BRV131286 CBC131286:CBR131286 CKY131286:CLN131286 CUU131286:CVJ131286 DEQ131286:DFF131286 DOM131286:DPB131286 DYI131286:DYX131286 EIE131286:EIT131286 ESA131286:ESP131286 FBW131286:FCL131286 FLS131286:FMH131286 FVO131286:FWD131286 GFK131286:GFZ131286 GPG131286:GPV131286 GZC131286:GZR131286 HIY131286:HJN131286 HSU131286:HTJ131286 ICQ131286:IDF131286 IMM131286:INB131286 IWI131286:IWX131286 JGE131286:JGT131286 JQA131286:JQP131286 JZW131286:KAL131286 KJS131286:KKH131286 KTO131286:KUD131286 LDK131286:LDZ131286 LNG131286:LNV131286 LXC131286:LXR131286 MGY131286:MHN131286 MQU131286:MRJ131286 NAQ131286:NBF131286 NKM131286:NLB131286 NUI131286:NUX131286 OEE131286:OET131286 OOA131286:OOP131286 OXW131286:OYL131286 PHS131286:PIH131286 PRO131286:PSD131286 QBK131286:QBZ131286 QLG131286:QLV131286 QVC131286:QVR131286 REY131286:RFN131286 ROU131286:RPJ131286 RYQ131286:RZF131286 SIM131286:SJB131286 SSI131286:SSX131286 TCE131286:TCT131286 TMA131286:TMP131286 TVW131286:TWL131286 UFS131286:UGH131286 UPO131286:UQD131286 UZK131286:UZZ131286 VJG131286:VJV131286 VTC131286:VTR131286 WCY131286:WDN131286 WMU131286:WNJ131286 WWQ131286:WXF131286 AI196822:AX196822 KE196822:KT196822 UA196822:UP196822 ADW196822:AEL196822 ANS196822:AOH196822 AXO196822:AYD196822 BHK196822:BHZ196822 BRG196822:BRV196822 CBC196822:CBR196822 CKY196822:CLN196822 CUU196822:CVJ196822 DEQ196822:DFF196822 DOM196822:DPB196822 DYI196822:DYX196822 EIE196822:EIT196822 ESA196822:ESP196822 FBW196822:FCL196822 FLS196822:FMH196822 FVO196822:FWD196822 GFK196822:GFZ196822 GPG196822:GPV196822 GZC196822:GZR196822 HIY196822:HJN196822 HSU196822:HTJ196822 ICQ196822:IDF196822 IMM196822:INB196822 IWI196822:IWX196822 JGE196822:JGT196822 JQA196822:JQP196822 JZW196822:KAL196822 KJS196822:KKH196822 KTO196822:KUD196822 LDK196822:LDZ196822 LNG196822:LNV196822 LXC196822:LXR196822 MGY196822:MHN196822 MQU196822:MRJ196822 NAQ196822:NBF196822 NKM196822:NLB196822 NUI196822:NUX196822 OEE196822:OET196822 OOA196822:OOP196822 OXW196822:OYL196822 PHS196822:PIH196822 PRO196822:PSD196822 QBK196822:QBZ196822 QLG196822:QLV196822 QVC196822:QVR196822 REY196822:RFN196822 ROU196822:RPJ196822 RYQ196822:RZF196822 SIM196822:SJB196822 SSI196822:SSX196822 TCE196822:TCT196822 TMA196822:TMP196822 TVW196822:TWL196822 UFS196822:UGH196822 UPO196822:UQD196822 UZK196822:UZZ196822 VJG196822:VJV196822 VTC196822:VTR196822 WCY196822:WDN196822 WMU196822:WNJ196822 WWQ196822:WXF196822 AI262358:AX262358 KE262358:KT262358 UA262358:UP262358 ADW262358:AEL262358 ANS262358:AOH262358 AXO262358:AYD262358 BHK262358:BHZ262358 BRG262358:BRV262358 CBC262358:CBR262358 CKY262358:CLN262358 CUU262358:CVJ262358 DEQ262358:DFF262358 DOM262358:DPB262358 DYI262358:DYX262358 EIE262358:EIT262358 ESA262358:ESP262358 FBW262358:FCL262358 FLS262358:FMH262358 FVO262358:FWD262358 GFK262358:GFZ262358 GPG262358:GPV262358 GZC262358:GZR262358 HIY262358:HJN262358 HSU262358:HTJ262358 ICQ262358:IDF262358 IMM262358:INB262358 IWI262358:IWX262358 JGE262358:JGT262358 JQA262358:JQP262358 JZW262358:KAL262358 KJS262358:KKH262358 KTO262358:KUD262358 LDK262358:LDZ262358 LNG262358:LNV262358 LXC262358:LXR262358 MGY262358:MHN262358 MQU262358:MRJ262358 NAQ262358:NBF262358 NKM262358:NLB262358 NUI262358:NUX262358 OEE262358:OET262358 OOA262358:OOP262358 OXW262358:OYL262358 PHS262358:PIH262358 PRO262358:PSD262358 QBK262358:QBZ262358 QLG262358:QLV262358 QVC262358:QVR262358 REY262358:RFN262358 ROU262358:RPJ262358 RYQ262358:RZF262358 SIM262358:SJB262358 SSI262358:SSX262358 TCE262358:TCT262358 TMA262358:TMP262358 TVW262358:TWL262358 UFS262358:UGH262358 UPO262358:UQD262358 UZK262358:UZZ262358 VJG262358:VJV262358 VTC262358:VTR262358 WCY262358:WDN262358 WMU262358:WNJ262358 WWQ262358:WXF262358 AI327894:AX327894 KE327894:KT327894 UA327894:UP327894 ADW327894:AEL327894 ANS327894:AOH327894 AXO327894:AYD327894 BHK327894:BHZ327894 BRG327894:BRV327894 CBC327894:CBR327894 CKY327894:CLN327894 CUU327894:CVJ327894 DEQ327894:DFF327894 DOM327894:DPB327894 DYI327894:DYX327894 EIE327894:EIT327894 ESA327894:ESP327894 FBW327894:FCL327894 FLS327894:FMH327894 FVO327894:FWD327894 GFK327894:GFZ327894 GPG327894:GPV327894 GZC327894:GZR327894 HIY327894:HJN327894 HSU327894:HTJ327894 ICQ327894:IDF327894 IMM327894:INB327894 IWI327894:IWX327894 JGE327894:JGT327894 JQA327894:JQP327894 JZW327894:KAL327894 KJS327894:KKH327894 KTO327894:KUD327894 LDK327894:LDZ327894 LNG327894:LNV327894 LXC327894:LXR327894 MGY327894:MHN327894 MQU327894:MRJ327894 NAQ327894:NBF327894 NKM327894:NLB327894 NUI327894:NUX327894 OEE327894:OET327894 OOA327894:OOP327894 OXW327894:OYL327894 PHS327894:PIH327894 PRO327894:PSD327894 QBK327894:QBZ327894 QLG327894:QLV327894 QVC327894:QVR327894 REY327894:RFN327894 ROU327894:RPJ327894 RYQ327894:RZF327894 SIM327894:SJB327894 SSI327894:SSX327894 TCE327894:TCT327894 TMA327894:TMP327894 TVW327894:TWL327894 UFS327894:UGH327894 UPO327894:UQD327894 UZK327894:UZZ327894 VJG327894:VJV327894 VTC327894:VTR327894 WCY327894:WDN327894 WMU327894:WNJ327894 WWQ327894:WXF327894 AI393430:AX393430 KE393430:KT393430 UA393430:UP393430 ADW393430:AEL393430 ANS393430:AOH393430 AXO393430:AYD393430 BHK393430:BHZ393430 BRG393430:BRV393430 CBC393430:CBR393430 CKY393430:CLN393430 CUU393430:CVJ393430 DEQ393430:DFF393430 DOM393430:DPB393430 DYI393430:DYX393430 EIE393430:EIT393430 ESA393430:ESP393430 FBW393430:FCL393430 FLS393430:FMH393430 FVO393430:FWD393430 GFK393430:GFZ393430 GPG393430:GPV393430 GZC393430:GZR393430 HIY393430:HJN393430 HSU393430:HTJ393430 ICQ393430:IDF393430 IMM393430:INB393430 IWI393430:IWX393430 JGE393430:JGT393430 JQA393430:JQP393430 JZW393430:KAL393430 KJS393430:KKH393430 KTO393430:KUD393430 LDK393430:LDZ393430 LNG393430:LNV393430 LXC393430:LXR393430 MGY393430:MHN393430 MQU393430:MRJ393430 NAQ393430:NBF393430 NKM393430:NLB393430 NUI393430:NUX393430 OEE393430:OET393430 OOA393430:OOP393430 OXW393430:OYL393430 PHS393430:PIH393430 PRO393430:PSD393430 QBK393430:QBZ393430 QLG393430:QLV393430 QVC393430:QVR393430 REY393430:RFN393430 ROU393430:RPJ393430 RYQ393430:RZF393430 SIM393430:SJB393430 SSI393430:SSX393430 TCE393430:TCT393430 TMA393430:TMP393430 TVW393430:TWL393430 UFS393430:UGH393430 UPO393430:UQD393430 UZK393430:UZZ393430 VJG393430:VJV393430 VTC393430:VTR393430 WCY393430:WDN393430 WMU393430:WNJ393430 WWQ393430:WXF393430 AI458966:AX458966 KE458966:KT458966 UA458966:UP458966 ADW458966:AEL458966 ANS458966:AOH458966 AXO458966:AYD458966 BHK458966:BHZ458966 BRG458966:BRV458966 CBC458966:CBR458966 CKY458966:CLN458966 CUU458966:CVJ458966 DEQ458966:DFF458966 DOM458966:DPB458966 DYI458966:DYX458966 EIE458966:EIT458966 ESA458966:ESP458966 FBW458966:FCL458966 FLS458966:FMH458966 FVO458966:FWD458966 GFK458966:GFZ458966 GPG458966:GPV458966 GZC458966:GZR458966 HIY458966:HJN458966 HSU458966:HTJ458966 ICQ458966:IDF458966 IMM458966:INB458966 IWI458966:IWX458966 JGE458966:JGT458966 JQA458966:JQP458966 JZW458966:KAL458966 KJS458966:KKH458966 KTO458966:KUD458966 LDK458966:LDZ458966 LNG458966:LNV458966 LXC458966:LXR458966 MGY458966:MHN458966 MQU458966:MRJ458966 NAQ458966:NBF458966 NKM458966:NLB458966 NUI458966:NUX458966 OEE458966:OET458966 OOA458966:OOP458966 OXW458966:OYL458966 PHS458966:PIH458966 PRO458966:PSD458966 QBK458966:QBZ458966 QLG458966:QLV458966 QVC458966:QVR458966 REY458966:RFN458966 ROU458966:RPJ458966 RYQ458966:RZF458966 SIM458966:SJB458966 SSI458966:SSX458966 TCE458966:TCT458966 TMA458966:TMP458966 TVW458966:TWL458966 UFS458966:UGH458966 UPO458966:UQD458966 UZK458966:UZZ458966 VJG458966:VJV458966 VTC458966:VTR458966 WCY458966:WDN458966 WMU458966:WNJ458966 WWQ458966:WXF458966 AI524502:AX524502 KE524502:KT524502 UA524502:UP524502 ADW524502:AEL524502 ANS524502:AOH524502 AXO524502:AYD524502 BHK524502:BHZ524502 BRG524502:BRV524502 CBC524502:CBR524502 CKY524502:CLN524502 CUU524502:CVJ524502 DEQ524502:DFF524502 DOM524502:DPB524502 DYI524502:DYX524502 EIE524502:EIT524502 ESA524502:ESP524502 FBW524502:FCL524502 FLS524502:FMH524502 FVO524502:FWD524502 GFK524502:GFZ524502 GPG524502:GPV524502 GZC524502:GZR524502 HIY524502:HJN524502 HSU524502:HTJ524502 ICQ524502:IDF524502 IMM524502:INB524502 IWI524502:IWX524502 JGE524502:JGT524502 JQA524502:JQP524502 JZW524502:KAL524502 KJS524502:KKH524502 KTO524502:KUD524502 LDK524502:LDZ524502 LNG524502:LNV524502 LXC524502:LXR524502 MGY524502:MHN524502 MQU524502:MRJ524502 NAQ524502:NBF524502 NKM524502:NLB524502 NUI524502:NUX524502 OEE524502:OET524502 OOA524502:OOP524502 OXW524502:OYL524502 PHS524502:PIH524502 PRO524502:PSD524502 QBK524502:QBZ524502 QLG524502:QLV524502 QVC524502:QVR524502 REY524502:RFN524502 ROU524502:RPJ524502 RYQ524502:RZF524502 SIM524502:SJB524502 SSI524502:SSX524502 TCE524502:TCT524502 TMA524502:TMP524502 TVW524502:TWL524502 UFS524502:UGH524502 UPO524502:UQD524502 UZK524502:UZZ524502 VJG524502:VJV524502 VTC524502:VTR524502 WCY524502:WDN524502 WMU524502:WNJ524502 WWQ524502:WXF524502 AI590038:AX590038 KE590038:KT590038 UA590038:UP590038 ADW590038:AEL590038 ANS590038:AOH590038 AXO590038:AYD590038 BHK590038:BHZ590038 BRG590038:BRV590038 CBC590038:CBR590038 CKY590038:CLN590038 CUU590038:CVJ590038 DEQ590038:DFF590038 DOM590038:DPB590038 DYI590038:DYX590038 EIE590038:EIT590038 ESA590038:ESP590038 FBW590038:FCL590038 FLS590038:FMH590038 FVO590038:FWD590038 GFK590038:GFZ590038 GPG590038:GPV590038 GZC590038:GZR590038 HIY590038:HJN590038 HSU590038:HTJ590038 ICQ590038:IDF590038 IMM590038:INB590038 IWI590038:IWX590038 JGE590038:JGT590038 JQA590038:JQP590038 JZW590038:KAL590038 KJS590038:KKH590038 KTO590038:KUD590038 LDK590038:LDZ590038 LNG590038:LNV590038 LXC590038:LXR590038 MGY590038:MHN590038 MQU590038:MRJ590038 NAQ590038:NBF590038 NKM590038:NLB590038 NUI590038:NUX590038 OEE590038:OET590038 OOA590038:OOP590038 OXW590038:OYL590038 PHS590038:PIH590038 PRO590038:PSD590038 QBK590038:QBZ590038 QLG590038:QLV590038 QVC590038:QVR590038 REY590038:RFN590038 ROU590038:RPJ590038 RYQ590038:RZF590038 SIM590038:SJB590038 SSI590038:SSX590038 TCE590038:TCT590038 TMA590038:TMP590038 TVW590038:TWL590038 UFS590038:UGH590038 UPO590038:UQD590038 UZK590038:UZZ590038 VJG590038:VJV590038 VTC590038:VTR590038 WCY590038:WDN590038 WMU590038:WNJ590038 WWQ590038:WXF590038 AI655574:AX655574 KE655574:KT655574 UA655574:UP655574 ADW655574:AEL655574 ANS655574:AOH655574 AXO655574:AYD655574 BHK655574:BHZ655574 BRG655574:BRV655574 CBC655574:CBR655574 CKY655574:CLN655574 CUU655574:CVJ655574 DEQ655574:DFF655574 DOM655574:DPB655574 DYI655574:DYX655574 EIE655574:EIT655574 ESA655574:ESP655574 FBW655574:FCL655574 FLS655574:FMH655574 FVO655574:FWD655574 GFK655574:GFZ655574 GPG655574:GPV655574 GZC655574:GZR655574 HIY655574:HJN655574 HSU655574:HTJ655574 ICQ655574:IDF655574 IMM655574:INB655574 IWI655574:IWX655574 JGE655574:JGT655574 JQA655574:JQP655574 JZW655574:KAL655574 KJS655574:KKH655574 KTO655574:KUD655574 LDK655574:LDZ655574 LNG655574:LNV655574 LXC655574:LXR655574 MGY655574:MHN655574 MQU655574:MRJ655574 NAQ655574:NBF655574 NKM655574:NLB655574 NUI655574:NUX655574 OEE655574:OET655574 OOA655574:OOP655574 OXW655574:OYL655574 PHS655574:PIH655574 PRO655574:PSD655574 QBK655574:QBZ655574 QLG655574:QLV655574 QVC655574:QVR655574 REY655574:RFN655574 ROU655574:RPJ655574 RYQ655574:RZF655574 SIM655574:SJB655574 SSI655574:SSX655574 TCE655574:TCT655574 TMA655574:TMP655574 TVW655574:TWL655574 UFS655574:UGH655574 UPO655574:UQD655574 UZK655574:UZZ655574 VJG655574:VJV655574 VTC655574:VTR655574 WCY655574:WDN655574 WMU655574:WNJ655574 WWQ655574:WXF655574 AI721110:AX721110 KE721110:KT721110 UA721110:UP721110 ADW721110:AEL721110 ANS721110:AOH721110 AXO721110:AYD721110 BHK721110:BHZ721110 BRG721110:BRV721110 CBC721110:CBR721110 CKY721110:CLN721110 CUU721110:CVJ721110 DEQ721110:DFF721110 DOM721110:DPB721110 DYI721110:DYX721110 EIE721110:EIT721110 ESA721110:ESP721110 FBW721110:FCL721110 FLS721110:FMH721110 FVO721110:FWD721110 GFK721110:GFZ721110 GPG721110:GPV721110 GZC721110:GZR721110 HIY721110:HJN721110 HSU721110:HTJ721110 ICQ721110:IDF721110 IMM721110:INB721110 IWI721110:IWX721110 JGE721110:JGT721110 JQA721110:JQP721110 JZW721110:KAL721110 KJS721110:KKH721110 KTO721110:KUD721110 LDK721110:LDZ721110 LNG721110:LNV721110 LXC721110:LXR721110 MGY721110:MHN721110 MQU721110:MRJ721110 NAQ721110:NBF721110 NKM721110:NLB721110 NUI721110:NUX721110 OEE721110:OET721110 OOA721110:OOP721110 OXW721110:OYL721110 PHS721110:PIH721110 PRO721110:PSD721110 QBK721110:QBZ721110 QLG721110:QLV721110 QVC721110:QVR721110 REY721110:RFN721110 ROU721110:RPJ721110 RYQ721110:RZF721110 SIM721110:SJB721110 SSI721110:SSX721110 TCE721110:TCT721110 TMA721110:TMP721110 TVW721110:TWL721110 UFS721110:UGH721110 UPO721110:UQD721110 UZK721110:UZZ721110 VJG721110:VJV721110 VTC721110:VTR721110 WCY721110:WDN721110 WMU721110:WNJ721110 WWQ721110:WXF721110 AI786646:AX786646 KE786646:KT786646 UA786646:UP786646 ADW786646:AEL786646 ANS786646:AOH786646 AXO786646:AYD786646 BHK786646:BHZ786646 BRG786646:BRV786646 CBC786646:CBR786646 CKY786646:CLN786646 CUU786646:CVJ786646 DEQ786646:DFF786646 DOM786646:DPB786646 DYI786646:DYX786646 EIE786646:EIT786646 ESA786646:ESP786646 FBW786646:FCL786646 FLS786646:FMH786646 FVO786646:FWD786646 GFK786646:GFZ786646 GPG786646:GPV786646 GZC786646:GZR786646 HIY786646:HJN786646 HSU786646:HTJ786646 ICQ786646:IDF786646 IMM786646:INB786646 IWI786646:IWX786646 JGE786646:JGT786646 JQA786646:JQP786646 JZW786646:KAL786646 KJS786646:KKH786646 KTO786646:KUD786646 LDK786646:LDZ786646 LNG786646:LNV786646 LXC786646:LXR786646 MGY786646:MHN786646 MQU786646:MRJ786646 NAQ786646:NBF786646 NKM786646:NLB786646 NUI786646:NUX786646 OEE786646:OET786646 OOA786646:OOP786646 OXW786646:OYL786646 PHS786646:PIH786646 PRO786646:PSD786646 QBK786646:QBZ786646 QLG786646:QLV786646 QVC786646:QVR786646 REY786646:RFN786646 ROU786646:RPJ786646 RYQ786646:RZF786646 SIM786646:SJB786646 SSI786646:SSX786646 TCE786646:TCT786646 TMA786646:TMP786646 TVW786646:TWL786646 UFS786646:UGH786646 UPO786646:UQD786646 UZK786646:UZZ786646 VJG786646:VJV786646 VTC786646:VTR786646 WCY786646:WDN786646 WMU786646:WNJ786646 WWQ786646:WXF786646 AI852182:AX852182 KE852182:KT852182 UA852182:UP852182 ADW852182:AEL852182 ANS852182:AOH852182 AXO852182:AYD852182 BHK852182:BHZ852182 BRG852182:BRV852182 CBC852182:CBR852182 CKY852182:CLN852182 CUU852182:CVJ852182 DEQ852182:DFF852182 DOM852182:DPB852182 DYI852182:DYX852182 EIE852182:EIT852182 ESA852182:ESP852182 FBW852182:FCL852182 FLS852182:FMH852182 FVO852182:FWD852182 GFK852182:GFZ852182 GPG852182:GPV852182 GZC852182:GZR852182 HIY852182:HJN852182 HSU852182:HTJ852182 ICQ852182:IDF852182 IMM852182:INB852182 IWI852182:IWX852182 JGE852182:JGT852182 JQA852182:JQP852182 JZW852182:KAL852182 KJS852182:KKH852182 KTO852182:KUD852182 LDK852182:LDZ852182 LNG852182:LNV852182 LXC852182:LXR852182 MGY852182:MHN852182 MQU852182:MRJ852182 NAQ852182:NBF852182 NKM852182:NLB852182 NUI852182:NUX852182 OEE852182:OET852182 OOA852182:OOP852182 OXW852182:OYL852182 PHS852182:PIH852182 PRO852182:PSD852182 QBK852182:QBZ852182 QLG852182:QLV852182 QVC852182:QVR852182 REY852182:RFN852182 ROU852182:RPJ852182 RYQ852182:RZF852182 SIM852182:SJB852182 SSI852182:SSX852182 TCE852182:TCT852182 TMA852182:TMP852182 TVW852182:TWL852182 UFS852182:UGH852182 UPO852182:UQD852182 UZK852182:UZZ852182 VJG852182:VJV852182 VTC852182:VTR852182 WCY852182:WDN852182 WMU852182:WNJ852182 WWQ852182:WXF852182 AI917718:AX917718 KE917718:KT917718 UA917718:UP917718 ADW917718:AEL917718 ANS917718:AOH917718 AXO917718:AYD917718 BHK917718:BHZ917718 BRG917718:BRV917718 CBC917718:CBR917718 CKY917718:CLN917718 CUU917718:CVJ917718 DEQ917718:DFF917718 DOM917718:DPB917718 DYI917718:DYX917718 EIE917718:EIT917718 ESA917718:ESP917718 FBW917718:FCL917718 FLS917718:FMH917718 FVO917718:FWD917718 GFK917718:GFZ917718 GPG917718:GPV917718 GZC917718:GZR917718 HIY917718:HJN917718 HSU917718:HTJ917718 ICQ917718:IDF917718 IMM917718:INB917718 IWI917718:IWX917718 JGE917718:JGT917718 JQA917718:JQP917718 JZW917718:KAL917718 KJS917718:KKH917718 KTO917718:KUD917718 LDK917718:LDZ917718 LNG917718:LNV917718 LXC917718:LXR917718 MGY917718:MHN917718 MQU917718:MRJ917718 NAQ917718:NBF917718 NKM917718:NLB917718 NUI917718:NUX917718 OEE917718:OET917718 OOA917718:OOP917718 OXW917718:OYL917718 PHS917718:PIH917718 PRO917718:PSD917718 QBK917718:QBZ917718 QLG917718:QLV917718 QVC917718:QVR917718 REY917718:RFN917718 ROU917718:RPJ917718 RYQ917718:RZF917718 SIM917718:SJB917718 SSI917718:SSX917718 TCE917718:TCT917718 TMA917718:TMP917718 TVW917718:TWL917718 UFS917718:UGH917718 UPO917718:UQD917718 UZK917718:UZZ917718 VJG917718:VJV917718 VTC917718:VTR917718 WCY917718:WDN917718 WMU917718:WNJ917718 WWQ917718:WXF917718 AI983254:AX983254 KE983254:KT983254 UA983254:UP983254 ADW983254:AEL983254 ANS983254:AOH983254 AXO983254:AYD983254 BHK983254:BHZ983254 BRG983254:BRV983254 CBC983254:CBR983254 CKY983254:CLN983254 CUU983254:CVJ983254 DEQ983254:DFF983254 DOM983254:DPB983254 DYI983254:DYX983254 EIE983254:EIT983254 ESA983254:ESP983254 FBW983254:FCL983254 FLS983254:FMH983254 FVO983254:FWD983254 GFK983254:GFZ983254 GPG983254:GPV983254 GZC983254:GZR983254 HIY983254:HJN983254 HSU983254:HTJ983254 ICQ983254:IDF983254 IMM983254:INB983254 IWI983254:IWX983254 JGE983254:JGT983254 JQA983254:JQP983254 JZW983254:KAL983254 KJS983254:KKH983254 KTO983254:KUD983254 LDK983254:LDZ983254 LNG983254:LNV983254 LXC983254:LXR983254 MGY983254:MHN983254 MQU983254:MRJ983254 NAQ983254:NBF983254 NKM983254:NLB983254 NUI983254:NUX983254 OEE983254:OET983254 OOA983254:OOP983254 OXW983254:OYL983254 PHS983254:PIH983254 PRO983254:PSD983254 QBK983254:QBZ983254 QLG983254:QLV983254 QVC983254:QVR983254 REY983254:RFN983254 ROU983254:RPJ983254 RYQ983254:RZF983254 SIM983254:SJB983254 SSI983254:SSX983254 TCE983254:TCT983254 TMA983254:TMP983254 TVW983254:TWL983254 UFS983254:UGH983254 UPO983254:UQD983254 UZK983254:UZZ983254 VJG983254:VJV983254 VTC983254:VTR983254 WCY983254:WDN983254 WMU983254:WNJ983254 WWQ983254:WXF983254 AO30:AZ32 KK30:KV32 UG30:UR32 AEC30:AEN32 ANY30:AOJ32 AXU30:AYF32 BHQ30:BIB32 BRM30:BRX32 CBI30:CBT32 CLE30:CLP32 CVA30:CVL32 DEW30:DFH32 DOS30:DPD32 DYO30:DYZ32 EIK30:EIV32 ESG30:ESR32 FCC30:FCN32 FLY30:FMJ32 FVU30:FWF32 GFQ30:GGB32 GPM30:GPX32 GZI30:GZT32 HJE30:HJP32 HTA30:HTL32 ICW30:IDH32 IMS30:IND32 IWO30:IWZ32 JGK30:JGV32 JQG30:JQR32 KAC30:KAN32 KJY30:KKJ32 KTU30:KUF32 LDQ30:LEB32 LNM30:LNX32 LXI30:LXT32 MHE30:MHP32 MRA30:MRL32 NAW30:NBH32 NKS30:NLD32 NUO30:NUZ32 OEK30:OEV32 OOG30:OOR32 OYC30:OYN32 PHY30:PIJ32 PRU30:PSF32 QBQ30:QCB32 QLM30:QLX32 QVI30:QVT32 RFE30:RFP32 RPA30:RPL32 RYW30:RZH32 SIS30:SJD32 SSO30:SSZ32 TCK30:TCV32 TMG30:TMR32 TWC30:TWN32 UFY30:UGJ32 UPU30:UQF32 UZQ30:VAB32 VJM30:VJX32 VTI30:VTT32 WDE30:WDP32 WNA30:WNL32 WWW30:WXH32 AO65598:AZ65600 KK65598:KV65600 UG65598:UR65600 AEC65598:AEN65600 ANY65598:AOJ65600 AXU65598:AYF65600 BHQ65598:BIB65600 BRM65598:BRX65600 CBI65598:CBT65600 CLE65598:CLP65600 CVA65598:CVL65600 DEW65598:DFH65600 DOS65598:DPD65600 DYO65598:DYZ65600 EIK65598:EIV65600 ESG65598:ESR65600 FCC65598:FCN65600 FLY65598:FMJ65600 FVU65598:FWF65600 GFQ65598:GGB65600 GPM65598:GPX65600 GZI65598:GZT65600 HJE65598:HJP65600 HTA65598:HTL65600 ICW65598:IDH65600 IMS65598:IND65600 IWO65598:IWZ65600 JGK65598:JGV65600 JQG65598:JQR65600 KAC65598:KAN65600 KJY65598:KKJ65600 KTU65598:KUF65600 LDQ65598:LEB65600 LNM65598:LNX65600 LXI65598:LXT65600 MHE65598:MHP65600 MRA65598:MRL65600 NAW65598:NBH65600 NKS65598:NLD65600 NUO65598:NUZ65600 OEK65598:OEV65600 OOG65598:OOR65600 OYC65598:OYN65600 PHY65598:PIJ65600 PRU65598:PSF65600 QBQ65598:QCB65600 QLM65598:QLX65600 QVI65598:QVT65600 RFE65598:RFP65600 RPA65598:RPL65600 RYW65598:RZH65600 SIS65598:SJD65600 SSO65598:SSZ65600 TCK65598:TCV65600 TMG65598:TMR65600 TWC65598:TWN65600 UFY65598:UGJ65600 UPU65598:UQF65600 UZQ65598:VAB65600 VJM65598:VJX65600 VTI65598:VTT65600 WDE65598:WDP65600 WNA65598:WNL65600 WWW65598:WXH65600 AO131134:AZ131136 KK131134:KV131136 UG131134:UR131136 AEC131134:AEN131136 ANY131134:AOJ131136 AXU131134:AYF131136 BHQ131134:BIB131136 BRM131134:BRX131136 CBI131134:CBT131136 CLE131134:CLP131136 CVA131134:CVL131136 DEW131134:DFH131136 DOS131134:DPD131136 DYO131134:DYZ131136 EIK131134:EIV131136 ESG131134:ESR131136 FCC131134:FCN131136 FLY131134:FMJ131136 FVU131134:FWF131136 GFQ131134:GGB131136 GPM131134:GPX131136 GZI131134:GZT131136 HJE131134:HJP131136 HTA131134:HTL131136 ICW131134:IDH131136 IMS131134:IND131136 IWO131134:IWZ131136 JGK131134:JGV131136 JQG131134:JQR131136 KAC131134:KAN131136 KJY131134:KKJ131136 KTU131134:KUF131136 LDQ131134:LEB131136 LNM131134:LNX131136 LXI131134:LXT131136 MHE131134:MHP131136 MRA131134:MRL131136 NAW131134:NBH131136 NKS131134:NLD131136 NUO131134:NUZ131136 OEK131134:OEV131136 OOG131134:OOR131136 OYC131134:OYN131136 PHY131134:PIJ131136 PRU131134:PSF131136 QBQ131134:QCB131136 QLM131134:QLX131136 QVI131134:QVT131136 RFE131134:RFP131136 RPA131134:RPL131136 RYW131134:RZH131136 SIS131134:SJD131136 SSO131134:SSZ131136 TCK131134:TCV131136 TMG131134:TMR131136 TWC131134:TWN131136 UFY131134:UGJ131136 UPU131134:UQF131136 UZQ131134:VAB131136 VJM131134:VJX131136 VTI131134:VTT131136 WDE131134:WDP131136 WNA131134:WNL131136 WWW131134:WXH131136 AO196670:AZ196672 KK196670:KV196672 UG196670:UR196672 AEC196670:AEN196672 ANY196670:AOJ196672 AXU196670:AYF196672 BHQ196670:BIB196672 BRM196670:BRX196672 CBI196670:CBT196672 CLE196670:CLP196672 CVA196670:CVL196672 DEW196670:DFH196672 DOS196670:DPD196672 DYO196670:DYZ196672 EIK196670:EIV196672 ESG196670:ESR196672 FCC196670:FCN196672 FLY196670:FMJ196672 FVU196670:FWF196672 GFQ196670:GGB196672 GPM196670:GPX196672 GZI196670:GZT196672 HJE196670:HJP196672 HTA196670:HTL196672 ICW196670:IDH196672 IMS196670:IND196672 IWO196670:IWZ196672 JGK196670:JGV196672 JQG196670:JQR196672 KAC196670:KAN196672 KJY196670:KKJ196672 KTU196670:KUF196672 LDQ196670:LEB196672 LNM196670:LNX196672 LXI196670:LXT196672 MHE196670:MHP196672 MRA196670:MRL196672 NAW196670:NBH196672 NKS196670:NLD196672 NUO196670:NUZ196672 OEK196670:OEV196672 OOG196670:OOR196672 OYC196670:OYN196672 PHY196670:PIJ196672 PRU196670:PSF196672 QBQ196670:QCB196672 QLM196670:QLX196672 QVI196670:QVT196672 RFE196670:RFP196672 RPA196670:RPL196672 RYW196670:RZH196672 SIS196670:SJD196672 SSO196670:SSZ196672 TCK196670:TCV196672 TMG196670:TMR196672 TWC196670:TWN196672 UFY196670:UGJ196672 UPU196670:UQF196672 UZQ196670:VAB196672 VJM196670:VJX196672 VTI196670:VTT196672 WDE196670:WDP196672 WNA196670:WNL196672 WWW196670:WXH196672 AO262206:AZ262208 KK262206:KV262208 UG262206:UR262208 AEC262206:AEN262208 ANY262206:AOJ262208 AXU262206:AYF262208 BHQ262206:BIB262208 BRM262206:BRX262208 CBI262206:CBT262208 CLE262206:CLP262208 CVA262206:CVL262208 DEW262206:DFH262208 DOS262206:DPD262208 DYO262206:DYZ262208 EIK262206:EIV262208 ESG262206:ESR262208 FCC262206:FCN262208 FLY262206:FMJ262208 FVU262206:FWF262208 GFQ262206:GGB262208 GPM262206:GPX262208 GZI262206:GZT262208 HJE262206:HJP262208 HTA262206:HTL262208 ICW262206:IDH262208 IMS262206:IND262208 IWO262206:IWZ262208 JGK262206:JGV262208 JQG262206:JQR262208 KAC262206:KAN262208 KJY262206:KKJ262208 KTU262206:KUF262208 LDQ262206:LEB262208 LNM262206:LNX262208 LXI262206:LXT262208 MHE262206:MHP262208 MRA262206:MRL262208 NAW262206:NBH262208 NKS262206:NLD262208 NUO262206:NUZ262208 OEK262206:OEV262208 OOG262206:OOR262208 OYC262206:OYN262208 PHY262206:PIJ262208 PRU262206:PSF262208 QBQ262206:QCB262208 QLM262206:QLX262208 QVI262206:QVT262208 RFE262206:RFP262208 RPA262206:RPL262208 RYW262206:RZH262208 SIS262206:SJD262208 SSO262206:SSZ262208 TCK262206:TCV262208 TMG262206:TMR262208 TWC262206:TWN262208 UFY262206:UGJ262208 UPU262206:UQF262208 UZQ262206:VAB262208 VJM262206:VJX262208 VTI262206:VTT262208 WDE262206:WDP262208 WNA262206:WNL262208 WWW262206:WXH262208 AO327742:AZ327744 KK327742:KV327744 UG327742:UR327744 AEC327742:AEN327744 ANY327742:AOJ327744 AXU327742:AYF327744 BHQ327742:BIB327744 BRM327742:BRX327744 CBI327742:CBT327744 CLE327742:CLP327744 CVA327742:CVL327744 DEW327742:DFH327744 DOS327742:DPD327744 DYO327742:DYZ327744 EIK327742:EIV327744 ESG327742:ESR327744 FCC327742:FCN327744 FLY327742:FMJ327744 FVU327742:FWF327744 GFQ327742:GGB327744 GPM327742:GPX327744 GZI327742:GZT327744 HJE327742:HJP327744 HTA327742:HTL327744 ICW327742:IDH327744 IMS327742:IND327744 IWO327742:IWZ327744 JGK327742:JGV327744 JQG327742:JQR327744 KAC327742:KAN327744 KJY327742:KKJ327744 KTU327742:KUF327744 LDQ327742:LEB327744 LNM327742:LNX327744 LXI327742:LXT327744 MHE327742:MHP327744 MRA327742:MRL327744 NAW327742:NBH327744 NKS327742:NLD327744 NUO327742:NUZ327744 OEK327742:OEV327744 OOG327742:OOR327744 OYC327742:OYN327744 PHY327742:PIJ327744 PRU327742:PSF327744 QBQ327742:QCB327744 QLM327742:QLX327744 QVI327742:QVT327744 RFE327742:RFP327744 RPA327742:RPL327744 RYW327742:RZH327744 SIS327742:SJD327744 SSO327742:SSZ327744 TCK327742:TCV327744 TMG327742:TMR327744 TWC327742:TWN327744 UFY327742:UGJ327744 UPU327742:UQF327744 UZQ327742:VAB327744 VJM327742:VJX327744 VTI327742:VTT327744 WDE327742:WDP327744 WNA327742:WNL327744 WWW327742:WXH327744 AO393278:AZ393280 KK393278:KV393280 UG393278:UR393280 AEC393278:AEN393280 ANY393278:AOJ393280 AXU393278:AYF393280 BHQ393278:BIB393280 BRM393278:BRX393280 CBI393278:CBT393280 CLE393278:CLP393280 CVA393278:CVL393280 DEW393278:DFH393280 DOS393278:DPD393280 DYO393278:DYZ393280 EIK393278:EIV393280 ESG393278:ESR393280 FCC393278:FCN393280 FLY393278:FMJ393280 FVU393278:FWF393280 GFQ393278:GGB393280 GPM393278:GPX393280 GZI393278:GZT393280 HJE393278:HJP393280 HTA393278:HTL393280 ICW393278:IDH393280 IMS393278:IND393280 IWO393278:IWZ393280 JGK393278:JGV393280 JQG393278:JQR393280 KAC393278:KAN393280 KJY393278:KKJ393280 KTU393278:KUF393280 LDQ393278:LEB393280 LNM393278:LNX393280 LXI393278:LXT393280 MHE393278:MHP393280 MRA393278:MRL393280 NAW393278:NBH393280 NKS393278:NLD393280 NUO393278:NUZ393280 OEK393278:OEV393280 OOG393278:OOR393280 OYC393278:OYN393280 PHY393278:PIJ393280 PRU393278:PSF393280 QBQ393278:QCB393280 QLM393278:QLX393280 QVI393278:QVT393280 RFE393278:RFP393280 RPA393278:RPL393280 RYW393278:RZH393280 SIS393278:SJD393280 SSO393278:SSZ393280 TCK393278:TCV393280 TMG393278:TMR393280 TWC393278:TWN393280 UFY393278:UGJ393280 UPU393278:UQF393280 UZQ393278:VAB393280 VJM393278:VJX393280 VTI393278:VTT393280 WDE393278:WDP393280 WNA393278:WNL393280 WWW393278:WXH393280 AO458814:AZ458816 KK458814:KV458816 UG458814:UR458816 AEC458814:AEN458816 ANY458814:AOJ458816 AXU458814:AYF458816 BHQ458814:BIB458816 BRM458814:BRX458816 CBI458814:CBT458816 CLE458814:CLP458816 CVA458814:CVL458816 DEW458814:DFH458816 DOS458814:DPD458816 DYO458814:DYZ458816 EIK458814:EIV458816 ESG458814:ESR458816 FCC458814:FCN458816 FLY458814:FMJ458816 FVU458814:FWF458816 GFQ458814:GGB458816 GPM458814:GPX458816 GZI458814:GZT458816 HJE458814:HJP458816 HTA458814:HTL458816 ICW458814:IDH458816 IMS458814:IND458816 IWO458814:IWZ458816 JGK458814:JGV458816 JQG458814:JQR458816 KAC458814:KAN458816 KJY458814:KKJ458816 KTU458814:KUF458816 LDQ458814:LEB458816 LNM458814:LNX458816 LXI458814:LXT458816 MHE458814:MHP458816 MRA458814:MRL458816 NAW458814:NBH458816 NKS458814:NLD458816 NUO458814:NUZ458816 OEK458814:OEV458816 OOG458814:OOR458816 OYC458814:OYN458816 PHY458814:PIJ458816 PRU458814:PSF458816 QBQ458814:QCB458816 QLM458814:QLX458816 QVI458814:QVT458816 RFE458814:RFP458816 RPA458814:RPL458816 RYW458814:RZH458816 SIS458814:SJD458816 SSO458814:SSZ458816 TCK458814:TCV458816 TMG458814:TMR458816 TWC458814:TWN458816 UFY458814:UGJ458816 UPU458814:UQF458816 UZQ458814:VAB458816 VJM458814:VJX458816 VTI458814:VTT458816 WDE458814:WDP458816 WNA458814:WNL458816 WWW458814:WXH458816 AO524350:AZ524352 KK524350:KV524352 UG524350:UR524352 AEC524350:AEN524352 ANY524350:AOJ524352 AXU524350:AYF524352 BHQ524350:BIB524352 BRM524350:BRX524352 CBI524350:CBT524352 CLE524350:CLP524352 CVA524350:CVL524352 DEW524350:DFH524352 DOS524350:DPD524352 DYO524350:DYZ524352 EIK524350:EIV524352 ESG524350:ESR524352 FCC524350:FCN524352 FLY524350:FMJ524352 FVU524350:FWF524352 GFQ524350:GGB524352 GPM524350:GPX524352 GZI524350:GZT524352 HJE524350:HJP524352 HTA524350:HTL524352 ICW524350:IDH524352 IMS524350:IND524352 IWO524350:IWZ524352 JGK524350:JGV524352 JQG524350:JQR524352 KAC524350:KAN524352 KJY524350:KKJ524352 KTU524350:KUF524352 LDQ524350:LEB524352 LNM524350:LNX524352 LXI524350:LXT524352 MHE524350:MHP524352 MRA524350:MRL524352 NAW524350:NBH524352 NKS524350:NLD524352 NUO524350:NUZ524352 OEK524350:OEV524352 OOG524350:OOR524352 OYC524350:OYN524352 PHY524350:PIJ524352 PRU524350:PSF524352 QBQ524350:QCB524352 QLM524350:QLX524352 QVI524350:QVT524352 RFE524350:RFP524352 RPA524350:RPL524352 RYW524350:RZH524352 SIS524350:SJD524352 SSO524350:SSZ524352 TCK524350:TCV524352 TMG524350:TMR524352 TWC524350:TWN524352 UFY524350:UGJ524352 UPU524350:UQF524352 UZQ524350:VAB524352 VJM524350:VJX524352 VTI524350:VTT524352 WDE524350:WDP524352 WNA524350:WNL524352 WWW524350:WXH524352 AO589886:AZ589888 KK589886:KV589888 UG589886:UR589888 AEC589886:AEN589888 ANY589886:AOJ589888 AXU589886:AYF589888 BHQ589886:BIB589888 BRM589886:BRX589888 CBI589886:CBT589888 CLE589886:CLP589888 CVA589886:CVL589888 DEW589886:DFH589888 DOS589886:DPD589888 DYO589886:DYZ589888 EIK589886:EIV589888 ESG589886:ESR589888 FCC589886:FCN589888 FLY589886:FMJ589888 FVU589886:FWF589888 GFQ589886:GGB589888 GPM589886:GPX589888 GZI589886:GZT589888 HJE589886:HJP589888 HTA589886:HTL589888 ICW589886:IDH589888 IMS589886:IND589888 IWO589886:IWZ589888 JGK589886:JGV589888 JQG589886:JQR589888 KAC589886:KAN589888 KJY589886:KKJ589888 KTU589886:KUF589888 LDQ589886:LEB589888 LNM589886:LNX589888 LXI589886:LXT589888 MHE589886:MHP589888 MRA589886:MRL589888 NAW589886:NBH589888 NKS589886:NLD589888 NUO589886:NUZ589888 OEK589886:OEV589888 OOG589886:OOR589888 OYC589886:OYN589888 PHY589886:PIJ589888 PRU589886:PSF589888 QBQ589886:QCB589888 QLM589886:QLX589888 QVI589886:QVT589888 RFE589886:RFP589888 RPA589886:RPL589888 RYW589886:RZH589888 SIS589886:SJD589888 SSO589886:SSZ589888 TCK589886:TCV589888 TMG589886:TMR589888 TWC589886:TWN589888 UFY589886:UGJ589888 UPU589886:UQF589888 UZQ589886:VAB589888 VJM589886:VJX589888 VTI589886:VTT589888 WDE589886:WDP589888 WNA589886:WNL589888 WWW589886:WXH589888 AO655422:AZ655424 KK655422:KV655424 UG655422:UR655424 AEC655422:AEN655424 ANY655422:AOJ655424 AXU655422:AYF655424 BHQ655422:BIB655424 BRM655422:BRX655424 CBI655422:CBT655424 CLE655422:CLP655424 CVA655422:CVL655424 DEW655422:DFH655424 DOS655422:DPD655424 DYO655422:DYZ655424 EIK655422:EIV655424 ESG655422:ESR655424 FCC655422:FCN655424 FLY655422:FMJ655424 FVU655422:FWF655424 GFQ655422:GGB655424 GPM655422:GPX655424 GZI655422:GZT655424 HJE655422:HJP655424 HTA655422:HTL655424 ICW655422:IDH655424 IMS655422:IND655424 IWO655422:IWZ655424 JGK655422:JGV655424 JQG655422:JQR655424 KAC655422:KAN655424 KJY655422:KKJ655424 KTU655422:KUF655424 LDQ655422:LEB655424 LNM655422:LNX655424 LXI655422:LXT655424 MHE655422:MHP655424 MRA655422:MRL655424 NAW655422:NBH655424 NKS655422:NLD655424 NUO655422:NUZ655424 OEK655422:OEV655424 OOG655422:OOR655424 OYC655422:OYN655424 PHY655422:PIJ655424 PRU655422:PSF655424 QBQ655422:QCB655424 QLM655422:QLX655424 QVI655422:QVT655424 RFE655422:RFP655424 RPA655422:RPL655424 RYW655422:RZH655424 SIS655422:SJD655424 SSO655422:SSZ655424 TCK655422:TCV655424 TMG655422:TMR655424 TWC655422:TWN655424 UFY655422:UGJ655424 UPU655422:UQF655424 UZQ655422:VAB655424 VJM655422:VJX655424 VTI655422:VTT655424 WDE655422:WDP655424 WNA655422:WNL655424 WWW655422:WXH655424 AO720958:AZ720960 KK720958:KV720960 UG720958:UR720960 AEC720958:AEN720960 ANY720958:AOJ720960 AXU720958:AYF720960 BHQ720958:BIB720960 BRM720958:BRX720960 CBI720958:CBT720960 CLE720958:CLP720960 CVA720958:CVL720960 DEW720958:DFH720960 DOS720958:DPD720960 DYO720958:DYZ720960 EIK720958:EIV720960 ESG720958:ESR720960 FCC720958:FCN720960 FLY720958:FMJ720960 FVU720958:FWF720960 GFQ720958:GGB720960 GPM720958:GPX720960 GZI720958:GZT720960 HJE720958:HJP720960 HTA720958:HTL720960 ICW720958:IDH720960 IMS720958:IND720960 IWO720958:IWZ720960 JGK720958:JGV720960 JQG720958:JQR720960 KAC720958:KAN720960 KJY720958:KKJ720960 KTU720958:KUF720960 LDQ720958:LEB720960 LNM720958:LNX720960 LXI720958:LXT720960 MHE720958:MHP720960 MRA720958:MRL720960 NAW720958:NBH720960 NKS720958:NLD720960 NUO720958:NUZ720960 OEK720958:OEV720960 OOG720958:OOR720960 OYC720958:OYN720960 PHY720958:PIJ720960 PRU720958:PSF720960 QBQ720958:QCB720960 QLM720958:QLX720960 QVI720958:QVT720960 RFE720958:RFP720960 RPA720958:RPL720960 RYW720958:RZH720960 SIS720958:SJD720960 SSO720958:SSZ720960 TCK720958:TCV720960 TMG720958:TMR720960 TWC720958:TWN720960 UFY720958:UGJ720960 UPU720958:UQF720960 UZQ720958:VAB720960 VJM720958:VJX720960 VTI720958:VTT720960 WDE720958:WDP720960 WNA720958:WNL720960 WWW720958:WXH720960 AO786494:AZ786496 KK786494:KV786496 UG786494:UR786496 AEC786494:AEN786496 ANY786494:AOJ786496 AXU786494:AYF786496 BHQ786494:BIB786496 BRM786494:BRX786496 CBI786494:CBT786496 CLE786494:CLP786496 CVA786494:CVL786496 DEW786494:DFH786496 DOS786494:DPD786496 DYO786494:DYZ786496 EIK786494:EIV786496 ESG786494:ESR786496 FCC786494:FCN786496 FLY786494:FMJ786496 FVU786494:FWF786496 GFQ786494:GGB786496 GPM786494:GPX786496 GZI786494:GZT786496 HJE786494:HJP786496 HTA786494:HTL786496 ICW786494:IDH786496 IMS786494:IND786496 IWO786494:IWZ786496 JGK786494:JGV786496 JQG786494:JQR786496 KAC786494:KAN786496 KJY786494:KKJ786496 KTU786494:KUF786496 LDQ786494:LEB786496 LNM786494:LNX786496 LXI786494:LXT786496 MHE786494:MHP786496 MRA786494:MRL786496 NAW786494:NBH786496 NKS786494:NLD786496 NUO786494:NUZ786496 OEK786494:OEV786496 OOG786494:OOR786496 OYC786494:OYN786496 PHY786494:PIJ786496 PRU786494:PSF786496 QBQ786494:QCB786496 QLM786494:QLX786496 QVI786494:QVT786496 RFE786494:RFP786496 RPA786494:RPL786496 RYW786494:RZH786496 SIS786494:SJD786496 SSO786494:SSZ786496 TCK786494:TCV786496 TMG786494:TMR786496 TWC786494:TWN786496 UFY786494:UGJ786496 UPU786494:UQF786496 UZQ786494:VAB786496 VJM786494:VJX786496 VTI786494:VTT786496 WDE786494:WDP786496 WNA786494:WNL786496 WWW786494:WXH786496 AO852030:AZ852032 KK852030:KV852032 UG852030:UR852032 AEC852030:AEN852032 ANY852030:AOJ852032 AXU852030:AYF852032 BHQ852030:BIB852032 BRM852030:BRX852032 CBI852030:CBT852032 CLE852030:CLP852032 CVA852030:CVL852032 DEW852030:DFH852032 DOS852030:DPD852032 DYO852030:DYZ852032 EIK852030:EIV852032 ESG852030:ESR852032 FCC852030:FCN852032 FLY852030:FMJ852032 FVU852030:FWF852032 GFQ852030:GGB852032 GPM852030:GPX852032 GZI852030:GZT852032 HJE852030:HJP852032 HTA852030:HTL852032 ICW852030:IDH852032 IMS852030:IND852032 IWO852030:IWZ852032 JGK852030:JGV852032 JQG852030:JQR852032 KAC852030:KAN852032 KJY852030:KKJ852032 KTU852030:KUF852032 LDQ852030:LEB852032 LNM852030:LNX852032 LXI852030:LXT852032 MHE852030:MHP852032 MRA852030:MRL852032 NAW852030:NBH852032 NKS852030:NLD852032 NUO852030:NUZ852032 OEK852030:OEV852032 OOG852030:OOR852032 OYC852030:OYN852032 PHY852030:PIJ852032 PRU852030:PSF852032 QBQ852030:QCB852032 QLM852030:QLX852032 QVI852030:QVT852032 RFE852030:RFP852032 RPA852030:RPL852032 RYW852030:RZH852032 SIS852030:SJD852032 SSO852030:SSZ852032 TCK852030:TCV852032 TMG852030:TMR852032 TWC852030:TWN852032 UFY852030:UGJ852032 UPU852030:UQF852032 UZQ852030:VAB852032 VJM852030:VJX852032 VTI852030:VTT852032 WDE852030:WDP852032 WNA852030:WNL852032 WWW852030:WXH852032 AO917566:AZ917568 KK917566:KV917568 UG917566:UR917568 AEC917566:AEN917568 ANY917566:AOJ917568 AXU917566:AYF917568 BHQ917566:BIB917568 BRM917566:BRX917568 CBI917566:CBT917568 CLE917566:CLP917568 CVA917566:CVL917568 DEW917566:DFH917568 DOS917566:DPD917568 DYO917566:DYZ917568 EIK917566:EIV917568 ESG917566:ESR917568 FCC917566:FCN917568 FLY917566:FMJ917568 FVU917566:FWF917568 GFQ917566:GGB917568 GPM917566:GPX917568 GZI917566:GZT917568 HJE917566:HJP917568 HTA917566:HTL917568 ICW917566:IDH917568 IMS917566:IND917568 IWO917566:IWZ917568 JGK917566:JGV917568 JQG917566:JQR917568 KAC917566:KAN917568 KJY917566:KKJ917568 KTU917566:KUF917568 LDQ917566:LEB917568 LNM917566:LNX917568 LXI917566:LXT917568 MHE917566:MHP917568 MRA917566:MRL917568 NAW917566:NBH917568 NKS917566:NLD917568 NUO917566:NUZ917568 OEK917566:OEV917568 OOG917566:OOR917568 OYC917566:OYN917568 PHY917566:PIJ917568 PRU917566:PSF917568 QBQ917566:QCB917568 QLM917566:QLX917568 QVI917566:QVT917568 RFE917566:RFP917568 RPA917566:RPL917568 RYW917566:RZH917568 SIS917566:SJD917568 SSO917566:SSZ917568 TCK917566:TCV917568 TMG917566:TMR917568 TWC917566:TWN917568 UFY917566:UGJ917568 UPU917566:UQF917568 UZQ917566:VAB917568 VJM917566:VJX917568 VTI917566:VTT917568 WDE917566:WDP917568 WNA917566:WNL917568 WWW917566:WXH917568 AO983102:AZ983104 KK983102:KV983104 UG983102:UR983104 AEC983102:AEN983104 ANY983102:AOJ983104 AXU983102:AYF983104 BHQ983102:BIB983104 BRM983102:BRX983104 CBI983102:CBT983104 CLE983102:CLP983104 CVA983102:CVL983104 DEW983102:DFH983104 DOS983102:DPD983104 DYO983102:DYZ983104 EIK983102:EIV983104 ESG983102:ESR983104 FCC983102:FCN983104 FLY983102:FMJ983104 FVU983102:FWF983104 GFQ983102:GGB983104 GPM983102:GPX983104 GZI983102:GZT983104 HJE983102:HJP983104 HTA983102:HTL983104 ICW983102:IDH983104 IMS983102:IND983104 IWO983102:IWZ983104 JGK983102:JGV983104 JQG983102:JQR983104 KAC983102:KAN983104 KJY983102:KKJ983104 KTU983102:KUF983104 LDQ983102:LEB983104 LNM983102:LNX983104 LXI983102:LXT983104 MHE983102:MHP983104 MRA983102:MRL983104 NAW983102:NBH983104 NKS983102:NLD983104 NUO983102:NUZ983104 OEK983102:OEV983104 OOG983102:OOR983104 OYC983102:OYN983104 PHY983102:PIJ983104 PRU983102:PSF983104 QBQ983102:QCB983104 QLM983102:QLX983104 QVI983102:QVT983104 RFE983102:RFP983104 RPA983102:RPL983104 RYW983102:RZH983104 SIS983102:SJD983104 SSO983102:SSZ983104 TCK983102:TCV983104 TMG983102:TMR983104 TWC983102:TWN983104 UFY983102:UGJ983104 UPU983102:UQF983104 UZQ983102:VAB983104 VJM983102:VJX983104 VTI983102:VTT983104 WDE983102:WDP983104 WNA983102:WNL983104 WWW983102:WXH983104 AU4:BH12 KQ4:LD12 UM4:UZ12 AEI4:AEV12 AOE4:AOR12 AYA4:AYN12 BHW4:BIJ12 BRS4:BSF12 CBO4:CCB12 CLK4:CLX12 CVG4:CVT12 DFC4:DFP12 DOY4:DPL12 DYU4:DZH12 EIQ4:EJD12 ESM4:ESZ12 FCI4:FCV12 FME4:FMR12 FWA4:FWN12 GFW4:GGJ12 GPS4:GQF12 GZO4:HAB12 HJK4:HJX12 HTG4:HTT12 IDC4:IDP12 IMY4:INL12 IWU4:IXH12 JGQ4:JHD12 JQM4:JQZ12 KAI4:KAV12 KKE4:KKR12 KUA4:KUN12 LDW4:LEJ12 LNS4:LOF12 LXO4:LYB12 MHK4:MHX12 MRG4:MRT12 NBC4:NBP12 NKY4:NLL12 NUU4:NVH12 OEQ4:OFD12 OOM4:OOZ12 OYI4:OYV12 PIE4:PIR12 PSA4:PSN12 QBW4:QCJ12 QLS4:QMF12 QVO4:QWB12 RFK4:RFX12 RPG4:RPT12 RZC4:RZP12 SIY4:SJL12 SSU4:STH12 TCQ4:TDD12 TMM4:TMZ12 TWI4:TWV12 UGE4:UGR12 UQA4:UQN12 UZW4:VAJ12 VJS4:VKF12 VTO4:VUB12 WDK4:WDX12 WNG4:WNT12 WXC4:WXP12 AU65572:BH65580 KQ65572:LD65580 UM65572:UZ65580 AEI65572:AEV65580 AOE65572:AOR65580 AYA65572:AYN65580 BHW65572:BIJ65580 BRS65572:BSF65580 CBO65572:CCB65580 CLK65572:CLX65580 CVG65572:CVT65580 DFC65572:DFP65580 DOY65572:DPL65580 DYU65572:DZH65580 EIQ65572:EJD65580 ESM65572:ESZ65580 FCI65572:FCV65580 FME65572:FMR65580 FWA65572:FWN65580 GFW65572:GGJ65580 GPS65572:GQF65580 GZO65572:HAB65580 HJK65572:HJX65580 HTG65572:HTT65580 IDC65572:IDP65580 IMY65572:INL65580 IWU65572:IXH65580 JGQ65572:JHD65580 JQM65572:JQZ65580 KAI65572:KAV65580 KKE65572:KKR65580 KUA65572:KUN65580 LDW65572:LEJ65580 LNS65572:LOF65580 LXO65572:LYB65580 MHK65572:MHX65580 MRG65572:MRT65580 NBC65572:NBP65580 NKY65572:NLL65580 NUU65572:NVH65580 OEQ65572:OFD65580 OOM65572:OOZ65580 OYI65572:OYV65580 PIE65572:PIR65580 PSA65572:PSN65580 QBW65572:QCJ65580 QLS65572:QMF65580 QVO65572:QWB65580 RFK65572:RFX65580 RPG65572:RPT65580 RZC65572:RZP65580 SIY65572:SJL65580 SSU65572:STH65580 TCQ65572:TDD65580 TMM65572:TMZ65580 TWI65572:TWV65580 UGE65572:UGR65580 UQA65572:UQN65580 UZW65572:VAJ65580 VJS65572:VKF65580 VTO65572:VUB65580 WDK65572:WDX65580 WNG65572:WNT65580 WXC65572:WXP65580 AU131108:BH131116 KQ131108:LD131116 UM131108:UZ131116 AEI131108:AEV131116 AOE131108:AOR131116 AYA131108:AYN131116 BHW131108:BIJ131116 BRS131108:BSF131116 CBO131108:CCB131116 CLK131108:CLX131116 CVG131108:CVT131116 DFC131108:DFP131116 DOY131108:DPL131116 DYU131108:DZH131116 EIQ131108:EJD131116 ESM131108:ESZ131116 FCI131108:FCV131116 FME131108:FMR131116 FWA131108:FWN131116 GFW131108:GGJ131116 GPS131108:GQF131116 GZO131108:HAB131116 HJK131108:HJX131116 HTG131108:HTT131116 IDC131108:IDP131116 IMY131108:INL131116 IWU131108:IXH131116 JGQ131108:JHD131116 JQM131108:JQZ131116 KAI131108:KAV131116 KKE131108:KKR131116 KUA131108:KUN131116 LDW131108:LEJ131116 LNS131108:LOF131116 LXO131108:LYB131116 MHK131108:MHX131116 MRG131108:MRT131116 NBC131108:NBP131116 NKY131108:NLL131116 NUU131108:NVH131116 OEQ131108:OFD131116 OOM131108:OOZ131116 OYI131108:OYV131116 PIE131108:PIR131116 PSA131108:PSN131116 QBW131108:QCJ131116 QLS131108:QMF131116 QVO131108:QWB131116 RFK131108:RFX131116 RPG131108:RPT131116 RZC131108:RZP131116 SIY131108:SJL131116 SSU131108:STH131116 TCQ131108:TDD131116 TMM131108:TMZ131116 TWI131108:TWV131116 UGE131108:UGR131116 UQA131108:UQN131116 UZW131108:VAJ131116 VJS131108:VKF131116 VTO131108:VUB131116 WDK131108:WDX131116 WNG131108:WNT131116 WXC131108:WXP131116 AU196644:BH196652 KQ196644:LD196652 UM196644:UZ196652 AEI196644:AEV196652 AOE196644:AOR196652 AYA196644:AYN196652 BHW196644:BIJ196652 BRS196644:BSF196652 CBO196644:CCB196652 CLK196644:CLX196652 CVG196644:CVT196652 DFC196644:DFP196652 DOY196644:DPL196652 DYU196644:DZH196652 EIQ196644:EJD196652 ESM196644:ESZ196652 FCI196644:FCV196652 FME196644:FMR196652 FWA196644:FWN196652 GFW196644:GGJ196652 GPS196644:GQF196652 GZO196644:HAB196652 HJK196644:HJX196652 HTG196644:HTT196652 IDC196644:IDP196652 IMY196644:INL196652 IWU196644:IXH196652 JGQ196644:JHD196652 JQM196644:JQZ196652 KAI196644:KAV196652 KKE196644:KKR196652 KUA196644:KUN196652 LDW196644:LEJ196652 LNS196644:LOF196652 LXO196644:LYB196652 MHK196644:MHX196652 MRG196644:MRT196652 NBC196644:NBP196652 NKY196644:NLL196652 NUU196644:NVH196652 OEQ196644:OFD196652 OOM196644:OOZ196652 OYI196644:OYV196652 PIE196644:PIR196652 PSA196644:PSN196652 QBW196644:QCJ196652 QLS196644:QMF196652 QVO196644:QWB196652 RFK196644:RFX196652 RPG196644:RPT196652 RZC196644:RZP196652 SIY196644:SJL196652 SSU196644:STH196652 TCQ196644:TDD196652 TMM196644:TMZ196652 TWI196644:TWV196652 UGE196644:UGR196652 UQA196644:UQN196652 UZW196644:VAJ196652 VJS196644:VKF196652 VTO196644:VUB196652 WDK196644:WDX196652 WNG196644:WNT196652 WXC196644:WXP196652 AU262180:BH262188 KQ262180:LD262188 UM262180:UZ262188 AEI262180:AEV262188 AOE262180:AOR262188 AYA262180:AYN262188 BHW262180:BIJ262188 BRS262180:BSF262188 CBO262180:CCB262188 CLK262180:CLX262188 CVG262180:CVT262188 DFC262180:DFP262188 DOY262180:DPL262188 DYU262180:DZH262188 EIQ262180:EJD262188 ESM262180:ESZ262188 FCI262180:FCV262188 FME262180:FMR262188 FWA262180:FWN262188 GFW262180:GGJ262188 GPS262180:GQF262188 GZO262180:HAB262188 HJK262180:HJX262188 HTG262180:HTT262188 IDC262180:IDP262188 IMY262180:INL262188 IWU262180:IXH262188 JGQ262180:JHD262188 JQM262180:JQZ262188 KAI262180:KAV262188 KKE262180:KKR262188 KUA262180:KUN262188 LDW262180:LEJ262188 LNS262180:LOF262188 LXO262180:LYB262188 MHK262180:MHX262188 MRG262180:MRT262188 NBC262180:NBP262188 NKY262180:NLL262188 NUU262180:NVH262188 OEQ262180:OFD262188 OOM262180:OOZ262188 OYI262180:OYV262188 PIE262180:PIR262188 PSA262180:PSN262188 QBW262180:QCJ262188 QLS262180:QMF262188 QVO262180:QWB262188 RFK262180:RFX262188 RPG262180:RPT262188 RZC262180:RZP262188 SIY262180:SJL262188 SSU262180:STH262188 TCQ262180:TDD262188 TMM262180:TMZ262188 TWI262180:TWV262188 UGE262180:UGR262188 UQA262180:UQN262188 UZW262180:VAJ262188 VJS262180:VKF262188 VTO262180:VUB262188 WDK262180:WDX262188 WNG262180:WNT262188 WXC262180:WXP262188 AU327716:BH327724 KQ327716:LD327724 UM327716:UZ327724 AEI327716:AEV327724 AOE327716:AOR327724 AYA327716:AYN327724 BHW327716:BIJ327724 BRS327716:BSF327724 CBO327716:CCB327724 CLK327716:CLX327724 CVG327716:CVT327724 DFC327716:DFP327724 DOY327716:DPL327724 DYU327716:DZH327724 EIQ327716:EJD327724 ESM327716:ESZ327724 FCI327716:FCV327724 FME327716:FMR327724 FWA327716:FWN327724 GFW327716:GGJ327724 GPS327716:GQF327724 GZO327716:HAB327724 HJK327716:HJX327724 HTG327716:HTT327724 IDC327716:IDP327724 IMY327716:INL327724 IWU327716:IXH327724 JGQ327716:JHD327724 JQM327716:JQZ327724 KAI327716:KAV327724 KKE327716:KKR327724 KUA327716:KUN327724 LDW327716:LEJ327724 LNS327716:LOF327724 LXO327716:LYB327724 MHK327716:MHX327724 MRG327716:MRT327724 NBC327716:NBP327724 NKY327716:NLL327724 NUU327716:NVH327724 OEQ327716:OFD327724 OOM327716:OOZ327724 OYI327716:OYV327724 PIE327716:PIR327724 PSA327716:PSN327724 QBW327716:QCJ327724 QLS327716:QMF327724 QVO327716:QWB327724 RFK327716:RFX327724 RPG327716:RPT327724 RZC327716:RZP327724 SIY327716:SJL327724 SSU327716:STH327724 TCQ327716:TDD327724 TMM327716:TMZ327724 TWI327716:TWV327724 UGE327716:UGR327724 UQA327716:UQN327724 UZW327716:VAJ327724 VJS327716:VKF327724 VTO327716:VUB327724 WDK327716:WDX327724 WNG327716:WNT327724 WXC327716:WXP327724 AU393252:BH393260 KQ393252:LD393260 UM393252:UZ393260 AEI393252:AEV393260 AOE393252:AOR393260 AYA393252:AYN393260 BHW393252:BIJ393260 BRS393252:BSF393260 CBO393252:CCB393260 CLK393252:CLX393260 CVG393252:CVT393260 DFC393252:DFP393260 DOY393252:DPL393260 DYU393252:DZH393260 EIQ393252:EJD393260 ESM393252:ESZ393260 FCI393252:FCV393260 FME393252:FMR393260 FWA393252:FWN393260 GFW393252:GGJ393260 GPS393252:GQF393260 GZO393252:HAB393260 HJK393252:HJX393260 HTG393252:HTT393260 IDC393252:IDP393260 IMY393252:INL393260 IWU393252:IXH393260 JGQ393252:JHD393260 JQM393252:JQZ393260 KAI393252:KAV393260 KKE393252:KKR393260 KUA393252:KUN393260 LDW393252:LEJ393260 LNS393252:LOF393260 LXO393252:LYB393260 MHK393252:MHX393260 MRG393252:MRT393260 NBC393252:NBP393260 NKY393252:NLL393260 NUU393252:NVH393260 OEQ393252:OFD393260 OOM393252:OOZ393260 OYI393252:OYV393260 PIE393252:PIR393260 PSA393252:PSN393260 QBW393252:QCJ393260 QLS393252:QMF393260 QVO393252:QWB393260 RFK393252:RFX393260 RPG393252:RPT393260 RZC393252:RZP393260 SIY393252:SJL393260 SSU393252:STH393260 TCQ393252:TDD393260 TMM393252:TMZ393260 TWI393252:TWV393260 UGE393252:UGR393260 UQA393252:UQN393260 UZW393252:VAJ393260 VJS393252:VKF393260 VTO393252:VUB393260 WDK393252:WDX393260 WNG393252:WNT393260 WXC393252:WXP393260 AU458788:BH458796 KQ458788:LD458796 UM458788:UZ458796 AEI458788:AEV458796 AOE458788:AOR458796 AYA458788:AYN458796 BHW458788:BIJ458796 BRS458788:BSF458796 CBO458788:CCB458796 CLK458788:CLX458796 CVG458788:CVT458796 DFC458788:DFP458796 DOY458788:DPL458796 DYU458788:DZH458796 EIQ458788:EJD458796 ESM458788:ESZ458796 FCI458788:FCV458796 FME458788:FMR458796 FWA458788:FWN458796 GFW458788:GGJ458796 GPS458788:GQF458796 GZO458788:HAB458796 HJK458788:HJX458796 HTG458788:HTT458796 IDC458788:IDP458796 IMY458788:INL458796 IWU458788:IXH458796 JGQ458788:JHD458796 JQM458788:JQZ458796 KAI458788:KAV458796 KKE458788:KKR458796 KUA458788:KUN458796 LDW458788:LEJ458796 LNS458788:LOF458796 LXO458788:LYB458796 MHK458788:MHX458796 MRG458788:MRT458796 NBC458788:NBP458796 NKY458788:NLL458796 NUU458788:NVH458796 OEQ458788:OFD458796 OOM458788:OOZ458796 OYI458788:OYV458796 PIE458788:PIR458796 PSA458788:PSN458796 QBW458788:QCJ458796 QLS458788:QMF458796 QVO458788:QWB458796 RFK458788:RFX458796 RPG458788:RPT458796 RZC458788:RZP458796 SIY458788:SJL458796 SSU458788:STH458796 TCQ458788:TDD458796 TMM458788:TMZ458796 TWI458788:TWV458796 UGE458788:UGR458796 UQA458788:UQN458796 UZW458788:VAJ458796 VJS458788:VKF458796 VTO458788:VUB458796 WDK458788:WDX458796 WNG458788:WNT458796 WXC458788:WXP458796 AU524324:BH524332 KQ524324:LD524332 UM524324:UZ524332 AEI524324:AEV524332 AOE524324:AOR524332 AYA524324:AYN524332 BHW524324:BIJ524332 BRS524324:BSF524332 CBO524324:CCB524332 CLK524324:CLX524332 CVG524324:CVT524332 DFC524324:DFP524332 DOY524324:DPL524332 DYU524324:DZH524332 EIQ524324:EJD524332 ESM524324:ESZ524332 FCI524324:FCV524332 FME524324:FMR524332 FWA524324:FWN524332 GFW524324:GGJ524332 GPS524324:GQF524332 GZO524324:HAB524332 HJK524324:HJX524332 HTG524324:HTT524332 IDC524324:IDP524332 IMY524324:INL524332 IWU524324:IXH524332 JGQ524324:JHD524332 JQM524324:JQZ524332 KAI524324:KAV524332 KKE524324:KKR524332 KUA524324:KUN524332 LDW524324:LEJ524332 LNS524324:LOF524332 LXO524324:LYB524332 MHK524324:MHX524332 MRG524324:MRT524332 NBC524324:NBP524332 NKY524324:NLL524332 NUU524324:NVH524332 OEQ524324:OFD524332 OOM524324:OOZ524332 OYI524324:OYV524332 PIE524324:PIR524332 PSA524324:PSN524332 QBW524324:QCJ524332 QLS524324:QMF524332 QVO524324:QWB524332 RFK524324:RFX524332 RPG524324:RPT524332 RZC524324:RZP524332 SIY524324:SJL524332 SSU524324:STH524332 TCQ524324:TDD524332 TMM524324:TMZ524332 TWI524324:TWV524332 UGE524324:UGR524332 UQA524324:UQN524332 UZW524324:VAJ524332 VJS524324:VKF524332 VTO524324:VUB524332 WDK524324:WDX524332 WNG524324:WNT524332 WXC524324:WXP524332 AU589860:BH589868 KQ589860:LD589868 UM589860:UZ589868 AEI589860:AEV589868 AOE589860:AOR589868 AYA589860:AYN589868 BHW589860:BIJ589868 BRS589860:BSF589868 CBO589860:CCB589868 CLK589860:CLX589868 CVG589860:CVT589868 DFC589860:DFP589868 DOY589860:DPL589868 DYU589860:DZH589868 EIQ589860:EJD589868 ESM589860:ESZ589868 FCI589860:FCV589868 FME589860:FMR589868 FWA589860:FWN589868 GFW589860:GGJ589868 GPS589860:GQF589868 GZO589860:HAB589868 HJK589860:HJX589868 HTG589860:HTT589868 IDC589860:IDP589868 IMY589860:INL589868 IWU589860:IXH589868 JGQ589860:JHD589868 JQM589860:JQZ589868 KAI589860:KAV589868 KKE589860:KKR589868 KUA589860:KUN589868 LDW589860:LEJ589868 LNS589860:LOF589868 LXO589860:LYB589868 MHK589860:MHX589868 MRG589860:MRT589868 NBC589860:NBP589868 NKY589860:NLL589868 NUU589860:NVH589868 OEQ589860:OFD589868 OOM589860:OOZ589868 OYI589860:OYV589868 PIE589860:PIR589868 PSA589860:PSN589868 QBW589860:QCJ589868 QLS589860:QMF589868 QVO589860:QWB589868 RFK589860:RFX589868 RPG589860:RPT589868 RZC589860:RZP589868 SIY589860:SJL589868 SSU589860:STH589868 TCQ589860:TDD589868 TMM589860:TMZ589868 TWI589860:TWV589868 UGE589860:UGR589868 UQA589860:UQN589868 UZW589860:VAJ589868 VJS589860:VKF589868 VTO589860:VUB589868 WDK589860:WDX589868 WNG589860:WNT589868 WXC589860:WXP589868 AU655396:BH655404 KQ655396:LD655404 UM655396:UZ655404 AEI655396:AEV655404 AOE655396:AOR655404 AYA655396:AYN655404 BHW655396:BIJ655404 BRS655396:BSF655404 CBO655396:CCB655404 CLK655396:CLX655404 CVG655396:CVT655404 DFC655396:DFP655404 DOY655396:DPL655404 DYU655396:DZH655404 EIQ655396:EJD655404 ESM655396:ESZ655404 FCI655396:FCV655404 FME655396:FMR655404 FWA655396:FWN655404 GFW655396:GGJ655404 GPS655396:GQF655404 GZO655396:HAB655404 HJK655396:HJX655404 HTG655396:HTT655404 IDC655396:IDP655404 IMY655396:INL655404 IWU655396:IXH655404 JGQ655396:JHD655404 JQM655396:JQZ655404 KAI655396:KAV655404 KKE655396:KKR655404 KUA655396:KUN655404 LDW655396:LEJ655404 LNS655396:LOF655404 LXO655396:LYB655404 MHK655396:MHX655404 MRG655396:MRT655404 NBC655396:NBP655404 NKY655396:NLL655404 NUU655396:NVH655404 OEQ655396:OFD655404 OOM655396:OOZ655404 OYI655396:OYV655404 PIE655396:PIR655404 PSA655396:PSN655404 QBW655396:QCJ655404 QLS655396:QMF655404 QVO655396:QWB655404 RFK655396:RFX655404 RPG655396:RPT655404 RZC655396:RZP655404 SIY655396:SJL655404 SSU655396:STH655404 TCQ655396:TDD655404 TMM655396:TMZ655404 TWI655396:TWV655404 UGE655396:UGR655404 UQA655396:UQN655404 UZW655396:VAJ655404 VJS655396:VKF655404 VTO655396:VUB655404 WDK655396:WDX655404 WNG655396:WNT655404 WXC655396:WXP655404 AU720932:BH720940 KQ720932:LD720940 UM720932:UZ720940 AEI720932:AEV720940 AOE720932:AOR720940 AYA720932:AYN720940 BHW720932:BIJ720940 BRS720932:BSF720940 CBO720932:CCB720940 CLK720932:CLX720940 CVG720932:CVT720940 DFC720932:DFP720940 DOY720932:DPL720940 DYU720932:DZH720940 EIQ720932:EJD720940 ESM720932:ESZ720940 FCI720932:FCV720940 FME720932:FMR720940 FWA720932:FWN720940 GFW720932:GGJ720940 GPS720932:GQF720940 GZO720932:HAB720940 HJK720932:HJX720940 HTG720932:HTT720940 IDC720932:IDP720940 IMY720932:INL720940 IWU720932:IXH720940 JGQ720932:JHD720940 JQM720932:JQZ720940 KAI720932:KAV720940 KKE720932:KKR720940 KUA720932:KUN720940 LDW720932:LEJ720940 LNS720932:LOF720940 LXO720932:LYB720940 MHK720932:MHX720940 MRG720932:MRT720940 NBC720932:NBP720940 NKY720932:NLL720940 NUU720932:NVH720940 OEQ720932:OFD720940 OOM720932:OOZ720940 OYI720932:OYV720940 PIE720932:PIR720940 PSA720932:PSN720940 QBW720932:QCJ720940 QLS720932:QMF720940 QVO720932:QWB720940 RFK720932:RFX720940 RPG720932:RPT720940 RZC720932:RZP720940 SIY720932:SJL720940 SSU720932:STH720940 TCQ720932:TDD720940 TMM720932:TMZ720940 TWI720932:TWV720940 UGE720932:UGR720940 UQA720932:UQN720940 UZW720932:VAJ720940 VJS720932:VKF720940 VTO720932:VUB720940 WDK720932:WDX720940 WNG720932:WNT720940 WXC720932:WXP720940 AU786468:BH786476 KQ786468:LD786476 UM786468:UZ786476 AEI786468:AEV786476 AOE786468:AOR786476 AYA786468:AYN786476 BHW786468:BIJ786476 BRS786468:BSF786476 CBO786468:CCB786476 CLK786468:CLX786476 CVG786468:CVT786476 DFC786468:DFP786476 DOY786468:DPL786476 DYU786468:DZH786476 EIQ786468:EJD786476 ESM786468:ESZ786476 FCI786468:FCV786476 FME786468:FMR786476 FWA786468:FWN786476 GFW786468:GGJ786476 GPS786468:GQF786476 GZO786468:HAB786476 HJK786468:HJX786476 HTG786468:HTT786476 IDC786468:IDP786476 IMY786468:INL786476 IWU786468:IXH786476 JGQ786468:JHD786476 JQM786468:JQZ786476 KAI786468:KAV786476 KKE786468:KKR786476 KUA786468:KUN786476 LDW786468:LEJ786476 LNS786468:LOF786476 LXO786468:LYB786476 MHK786468:MHX786476 MRG786468:MRT786476 NBC786468:NBP786476 NKY786468:NLL786476 NUU786468:NVH786476 OEQ786468:OFD786476 OOM786468:OOZ786476 OYI786468:OYV786476 PIE786468:PIR786476 PSA786468:PSN786476 QBW786468:QCJ786476 QLS786468:QMF786476 QVO786468:QWB786476 RFK786468:RFX786476 RPG786468:RPT786476 RZC786468:RZP786476 SIY786468:SJL786476 SSU786468:STH786476 TCQ786468:TDD786476 TMM786468:TMZ786476 TWI786468:TWV786476 UGE786468:UGR786476 UQA786468:UQN786476 UZW786468:VAJ786476 VJS786468:VKF786476 VTO786468:VUB786476 WDK786468:WDX786476 WNG786468:WNT786476 WXC786468:WXP786476 AU852004:BH852012 KQ852004:LD852012 UM852004:UZ852012 AEI852004:AEV852012 AOE852004:AOR852012 AYA852004:AYN852012 BHW852004:BIJ852012 BRS852004:BSF852012 CBO852004:CCB852012 CLK852004:CLX852012 CVG852004:CVT852012 DFC852004:DFP852012 DOY852004:DPL852012 DYU852004:DZH852012 EIQ852004:EJD852012 ESM852004:ESZ852012 FCI852004:FCV852012 FME852004:FMR852012 FWA852004:FWN852012 GFW852004:GGJ852012 GPS852004:GQF852012 GZO852004:HAB852012 HJK852004:HJX852012 HTG852004:HTT852012 IDC852004:IDP852012 IMY852004:INL852012 IWU852004:IXH852012 JGQ852004:JHD852012 JQM852004:JQZ852012 KAI852004:KAV852012 KKE852004:KKR852012 KUA852004:KUN852012 LDW852004:LEJ852012 LNS852004:LOF852012 LXO852004:LYB852012 MHK852004:MHX852012 MRG852004:MRT852012 NBC852004:NBP852012 NKY852004:NLL852012 NUU852004:NVH852012 OEQ852004:OFD852012 OOM852004:OOZ852012 OYI852004:OYV852012 PIE852004:PIR852012 PSA852004:PSN852012 QBW852004:QCJ852012 QLS852004:QMF852012 QVO852004:QWB852012 RFK852004:RFX852012 RPG852004:RPT852012 RZC852004:RZP852012 SIY852004:SJL852012 SSU852004:STH852012 TCQ852004:TDD852012 TMM852004:TMZ852012 TWI852004:TWV852012 UGE852004:UGR852012 UQA852004:UQN852012 UZW852004:VAJ852012 VJS852004:VKF852012 VTO852004:VUB852012 WDK852004:WDX852012 WNG852004:WNT852012 WXC852004:WXP852012 AU917540:BH917548 KQ917540:LD917548 UM917540:UZ917548 AEI917540:AEV917548 AOE917540:AOR917548 AYA917540:AYN917548 BHW917540:BIJ917548 BRS917540:BSF917548 CBO917540:CCB917548 CLK917540:CLX917548 CVG917540:CVT917548 DFC917540:DFP917548 DOY917540:DPL917548 DYU917540:DZH917548 EIQ917540:EJD917548 ESM917540:ESZ917548 FCI917540:FCV917548 FME917540:FMR917548 FWA917540:FWN917548 GFW917540:GGJ917548 GPS917540:GQF917548 GZO917540:HAB917548 HJK917540:HJX917548 HTG917540:HTT917548 IDC917540:IDP917548 IMY917540:INL917548 IWU917540:IXH917548 JGQ917540:JHD917548 JQM917540:JQZ917548 KAI917540:KAV917548 KKE917540:KKR917548 KUA917540:KUN917548 LDW917540:LEJ917548 LNS917540:LOF917548 LXO917540:LYB917548 MHK917540:MHX917548 MRG917540:MRT917548 NBC917540:NBP917548 NKY917540:NLL917548 NUU917540:NVH917548 OEQ917540:OFD917548 OOM917540:OOZ917548 OYI917540:OYV917548 PIE917540:PIR917548 PSA917540:PSN917548 QBW917540:QCJ917548 QLS917540:QMF917548 QVO917540:QWB917548 RFK917540:RFX917548 RPG917540:RPT917548 RZC917540:RZP917548 SIY917540:SJL917548 SSU917540:STH917548 TCQ917540:TDD917548 TMM917540:TMZ917548 TWI917540:TWV917548 UGE917540:UGR917548 UQA917540:UQN917548 UZW917540:VAJ917548 VJS917540:VKF917548 VTO917540:VUB917548 WDK917540:WDX917548 WNG917540:WNT917548 WXC917540:WXP917548 AU983076:BH983084 KQ983076:LD983084 UM983076:UZ983084 AEI983076:AEV983084 AOE983076:AOR983084 AYA983076:AYN983084 BHW983076:BIJ983084 BRS983076:BSF983084 CBO983076:CCB983084 CLK983076:CLX983084 CVG983076:CVT983084 DFC983076:DFP983084 DOY983076:DPL983084 DYU983076:DZH983084 EIQ983076:EJD983084 ESM983076:ESZ983084 FCI983076:FCV983084 FME983076:FMR983084 FWA983076:FWN983084 GFW983076:GGJ983084 GPS983076:GQF983084 GZO983076:HAB983084 HJK983076:HJX983084 HTG983076:HTT983084 IDC983076:IDP983084 IMY983076:INL983084 IWU983076:IXH983084 JGQ983076:JHD983084 JQM983076:JQZ983084 KAI983076:KAV983084 KKE983076:KKR983084 KUA983076:KUN983084 LDW983076:LEJ983084 LNS983076:LOF983084 LXO983076:LYB983084 MHK983076:MHX983084 MRG983076:MRT983084 NBC983076:NBP983084 NKY983076:NLL983084 NUU983076:NVH983084 OEQ983076:OFD983084 OOM983076:OOZ983084 OYI983076:OYV983084 PIE983076:PIR983084 PSA983076:PSN983084 QBW983076:QCJ983084 QLS983076:QMF983084 QVO983076:QWB983084 RFK983076:RFX983084 RPG983076:RPT983084 RZC983076:RZP983084 SIY983076:SJL983084 SSU983076:STH983084 TCQ983076:TDD983084 TMM983076:TMZ983084 TWI983076:TWV983084 UGE983076:UGR983084 UQA983076:UQN983084 UZW983076:VAJ983084 VJS983076:VKF983084 VTO983076:VUB983084 WDK983076:WDX983084 WNG983076:WNT983084 WXC983076:WXP983084 S220 JO220 TK220 ADG220 ANC220 AWY220 BGU220 BQQ220 CAM220 CKI220 CUE220 DEA220 DNW220 DXS220 EHO220 ERK220 FBG220 FLC220 FUY220 GEU220 GOQ220 GYM220 HII220 HSE220 ICA220 ILW220 IVS220 JFO220 JPK220 JZG220 KJC220 KSY220 LCU220 LMQ220 LWM220 MGI220 MQE220 NAA220 NJW220 NTS220 ODO220 ONK220 OXG220 PHC220 PQY220 QAU220 QKQ220 QUM220 REI220 ROE220 RYA220 SHW220 SRS220 TBO220 TLK220 TVG220 UFC220 UOY220 UYU220 VIQ220 VSM220 WCI220 WME220 WWA220 S65785 JO65785 TK65785 ADG65785 ANC65785 AWY65785 BGU65785 BQQ65785 CAM65785 CKI65785 CUE65785 DEA65785 DNW65785 DXS65785 EHO65785 ERK65785 FBG65785 FLC65785 FUY65785 GEU65785 GOQ65785 GYM65785 HII65785 HSE65785 ICA65785 ILW65785 IVS65785 JFO65785 JPK65785 JZG65785 KJC65785 KSY65785 LCU65785 LMQ65785 LWM65785 MGI65785 MQE65785 NAA65785 NJW65785 NTS65785 ODO65785 ONK65785 OXG65785 PHC65785 PQY65785 QAU65785 QKQ65785 QUM65785 REI65785 ROE65785 RYA65785 SHW65785 SRS65785 TBO65785 TLK65785 TVG65785 UFC65785 UOY65785 UYU65785 VIQ65785 VSM65785 WCI65785 WME65785 WWA65785 S131321 JO131321 TK131321 ADG131321 ANC131321 AWY131321 BGU131321 BQQ131321 CAM131321 CKI131321 CUE131321 DEA131321 DNW131321 DXS131321 EHO131321 ERK131321 FBG131321 FLC131321 FUY131321 GEU131321 GOQ131321 GYM131321 HII131321 HSE131321 ICA131321 ILW131321 IVS131321 JFO131321 JPK131321 JZG131321 KJC131321 KSY131321 LCU131321 LMQ131321 LWM131321 MGI131321 MQE131321 NAA131321 NJW131321 NTS131321 ODO131321 ONK131321 OXG131321 PHC131321 PQY131321 QAU131321 QKQ131321 QUM131321 REI131321 ROE131321 RYA131321 SHW131321 SRS131321 TBO131321 TLK131321 TVG131321 UFC131321 UOY131321 UYU131321 VIQ131321 VSM131321 WCI131321 WME131321 WWA131321 S196857 JO196857 TK196857 ADG196857 ANC196857 AWY196857 BGU196857 BQQ196857 CAM196857 CKI196857 CUE196857 DEA196857 DNW196857 DXS196857 EHO196857 ERK196857 FBG196857 FLC196857 FUY196857 GEU196857 GOQ196857 GYM196857 HII196857 HSE196857 ICA196857 ILW196857 IVS196857 JFO196857 JPK196857 JZG196857 KJC196857 KSY196857 LCU196857 LMQ196857 LWM196857 MGI196857 MQE196857 NAA196857 NJW196857 NTS196857 ODO196857 ONK196857 OXG196857 PHC196857 PQY196857 QAU196857 QKQ196857 QUM196857 REI196857 ROE196857 RYA196857 SHW196857 SRS196857 TBO196857 TLK196857 TVG196857 UFC196857 UOY196857 UYU196857 VIQ196857 VSM196857 WCI196857 WME196857 WWA196857 S262393 JO262393 TK262393 ADG262393 ANC262393 AWY262393 BGU262393 BQQ262393 CAM262393 CKI262393 CUE262393 DEA262393 DNW262393 DXS262393 EHO262393 ERK262393 FBG262393 FLC262393 FUY262393 GEU262393 GOQ262393 GYM262393 HII262393 HSE262393 ICA262393 ILW262393 IVS262393 JFO262393 JPK262393 JZG262393 KJC262393 KSY262393 LCU262393 LMQ262393 LWM262393 MGI262393 MQE262393 NAA262393 NJW262393 NTS262393 ODO262393 ONK262393 OXG262393 PHC262393 PQY262393 QAU262393 QKQ262393 QUM262393 REI262393 ROE262393 RYA262393 SHW262393 SRS262393 TBO262393 TLK262393 TVG262393 UFC262393 UOY262393 UYU262393 VIQ262393 VSM262393 WCI262393 WME262393 WWA262393 S327929 JO327929 TK327929 ADG327929 ANC327929 AWY327929 BGU327929 BQQ327929 CAM327929 CKI327929 CUE327929 DEA327929 DNW327929 DXS327929 EHO327929 ERK327929 FBG327929 FLC327929 FUY327929 GEU327929 GOQ327929 GYM327929 HII327929 HSE327929 ICA327929 ILW327929 IVS327929 JFO327929 JPK327929 JZG327929 KJC327929 KSY327929 LCU327929 LMQ327929 LWM327929 MGI327929 MQE327929 NAA327929 NJW327929 NTS327929 ODO327929 ONK327929 OXG327929 PHC327929 PQY327929 QAU327929 QKQ327929 QUM327929 REI327929 ROE327929 RYA327929 SHW327929 SRS327929 TBO327929 TLK327929 TVG327929 UFC327929 UOY327929 UYU327929 VIQ327929 VSM327929 WCI327929 WME327929 WWA327929 S393465 JO393465 TK393465 ADG393465 ANC393465 AWY393465 BGU393465 BQQ393465 CAM393465 CKI393465 CUE393465 DEA393465 DNW393465 DXS393465 EHO393465 ERK393465 FBG393465 FLC393465 FUY393465 GEU393465 GOQ393465 GYM393465 HII393465 HSE393465 ICA393465 ILW393465 IVS393465 JFO393465 JPK393465 JZG393465 KJC393465 KSY393465 LCU393465 LMQ393465 LWM393465 MGI393465 MQE393465 NAA393465 NJW393465 NTS393465 ODO393465 ONK393465 OXG393465 PHC393465 PQY393465 QAU393465 QKQ393465 QUM393465 REI393465 ROE393465 RYA393465 SHW393465 SRS393465 TBO393465 TLK393465 TVG393465 UFC393465 UOY393465 UYU393465 VIQ393465 VSM393465 WCI393465 WME393465 WWA393465 S459001 JO459001 TK459001 ADG459001 ANC459001 AWY459001 BGU459001 BQQ459001 CAM459001 CKI459001 CUE459001 DEA459001 DNW459001 DXS459001 EHO459001 ERK459001 FBG459001 FLC459001 FUY459001 GEU459001 GOQ459001 GYM459001 HII459001 HSE459001 ICA459001 ILW459001 IVS459001 JFO459001 JPK459001 JZG459001 KJC459001 KSY459001 LCU459001 LMQ459001 LWM459001 MGI459001 MQE459001 NAA459001 NJW459001 NTS459001 ODO459001 ONK459001 OXG459001 PHC459001 PQY459001 QAU459001 QKQ459001 QUM459001 REI459001 ROE459001 RYA459001 SHW459001 SRS459001 TBO459001 TLK459001 TVG459001 UFC459001 UOY459001 UYU459001 VIQ459001 VSM459001 WCI459001 WME459001 WWA459001 S524537 JO524537 TK524537 ADG524537 ANC524537 AWY524537 BGU524537 BQQ524537 CAM524537 CKI524537 CUE524537 DEA524537 DNW524537 DXS524537 EHO524537 ERK524537 FBG524537 FLC524537 FUY524537 GEU524537 GOQ524537 GYM524537 HII524537 HSE524537 ICA524537 ILW524537 IVS524537 JFO524537 JPK524537 JZG524537 KJC524537 KSY524537 LCU524537 LMQ524537 LWM524537 MGI524537 MQE524537 NAA524537 NJW524537 NTS524537 ODO524537 ONK524537 OXG524537 PHC524537 PQY524537 QAU524537 QKQ524537 QUM524537 REI524537 ROE524537 RYA524537 SHW524537 SRS524537 TBO524537 TLK524537 TVG524537 UFC524537 UOY524537 UYU524537 VIQ524537 VSM524537 WCI524537 WME524537 WWA524537 S590073 JO590073 TK590073 ADG590073 ANC590073 AWY590073 BGU590073 BQQ590073 CAM590073 CKI590073 CUE590073 DEA590073 DNW590073 DXS590073 EHO590073 ERK590073 FBG590073 FLC590073 FUY590073 GEU590073 GOQ590073 GYM590073 HII590073 HSE590073 ICA590073 ILW590073 IVS590073 JFO590073 JPK590073 JZG590073 KJC590073 KSY590073 LCU590073 LMQ590073 LWM590073 MGI590073 MQE590073 NAA590073 NJW590073 NTS590073 ODO590073 ONK590073 OXG590073 PHC590073 PQY590073 QAU590073 QKQ590073 QUM590073 REI590073 ROE590073 RYA590073 SHW590073 SRS590073 TBO590073 TLK590073 TVG590073 UFC590073 UOY590073 UYU590073 VIQ590073 VSM590073 WCI590073 WME590073 WWA590073 S655609 JO655609 TK655609 ADG655609 ANC655609 AWY655609 BGU655609 BQQ655609 CAM655609 CKI655609 CUE655609 DEA655609 DNW655609 DXS655609 EHO655609 ERK655609 FBG655609 FLC655609 FUY655609 GEU655609 GOQ655609 GYM655609 HII655609 HSE655609 ICA655609 ILW655609 IVS655609 JFO655609 JPK655609 JZG655609 KJC655609 KSY655609 LCU655609 LMQ655609 LWM655609 MGI655609 MQE655609 NAA655609 NJW655609 NTS655609 ODO655609 ONK655609 OXG655609 PHC655609 PQY655609 QAU655609 QKQ655609 QUM655609 REI655609 ROE655609 RYA655609 SHW655609 SRS655609 TBO655609 TLK655609 TVG655609 UFC655609 UOY655609 UYU655609 VIQ655609 VSM655609 WCI655609 WME655609 WWA655609 S721145 JO721145 TK721145 ADG721145 ANC721145 AWY721145 BGU721145 BQQ721145 CAM721145 CKI721145 CUE721145 DEA721145 DNW721145 DXS721145 EHO721145 ERK721145 FBG721145 FLC721145 FUY721145 GEU721145 GOQ721145 GYM721145 HII721145 HSE721145 ICA721145 ILW721145 IVS721145 JFO721145 JPK721145 JZG721145 KJC721145 KSY721145 LCU721145 LMQ721145 LWM721145 MGI721145 MQE721145 NAA721145 NJW721145 NTS721145 ODO721145 ONK721145 OXG721145 PHC721145 PQY721145 QAU721145 QKQ721145 QUM721145 REI721145 ROE721145 RYA721145 SHW721145 SRS721145 TBO721145 TLK721145 TVG721145 UFC721145 UOY721145 UYU721145 VIQ721145 VSM721145 WCI721145 WME721145 WWA721145 S786681 JO786681 TK786681 ADG786681 ANC786681 AWY786681 BGU786681 BQQ786681 CAM786681 CKI786681 CUE786681 DEA786681 DNW786681 DXS786681 EHO786681 ERK786681 FBG786681 FLC786681 FUY786681 GEU786681 GOQ786681 GYM786681 HII786681 HSE786681 ICA786681 ILW786681 IVS786681 JFO786681 JPK786681 JZG786681 KJC786681 KSY786681 LCU786681 LMQ786681 LWM786681 MGI786681 MQE786681 NAA786681 NJW786681 NTS786681 ODO786681 ONK786681 OXG786681 PHC786681 PQY786681 QAU786681 QKQ786681 QUM786681 REI786681 ROE786681 RYA786681 SHW786681 SRS786681 TBO786681 TLK786681 TVG786681 UFC786681 UOY786681 UYU786681 VIQ786681 VSM786681 WCI786681 WME786681 WWA786681 S852217 JO852217 TK852217 ADG852217 ANC852217 AWY852217 BGU852217 BQQ852217 CAM852217 CKI852217 CUE852217 DEA852217 DNW852217 DXS852217 EHO852217 ERK852217 FBG852217 FLC852217 FUY852217 GEU852217 GOQ852217 GYM852217 HII852217 HSE852217 ICA852217 ILW852217 IVS852217 JFO852217 JPK852217 JZG852217 KJC852217 KSY852217 LCU852217 LMQ852217 LWM852217 MGI852217 MQE852217 NAA852217 NJW852217 NTS852217 ODO852217 ONK852217 OXG852217 PHC852217 PQY852217 QAU852217 QKQ852217 QUM852217 REI852217 ROE852217 RYA852217 SHW852217 SRS852217 TBO852217 TLK852217 TVG852217 UFC852217 UOY852217 UYU852217 VIQ852217 VSM852217 WCI852217 WME852217 WWA852217 S917753 JO917753 TK917753 ADG917753 ANC917753 AWY917753 BGU917753 BQQ917753 CAM917753 CKI917753 CUE917753 DEA917753 DNW917753 DXS917753 EHO917753 ERK917753 FBG917753 FLC917753 FUY917753 GEU917753 GOQ917753 GYM917753 HII917753 HSE917753 ICA917753 ILW917753 IVS917753 JFO917753 JPK917753 JZG917753 KJC917753 KSY917753 LCU917753 LMQ917753 LWM917753 MGI917753 MQE917753 NAA917753 NJW917753 NTS917753 ODO917753 ONK917753 OXG917753 PHC917753 PQY917753 QAU917753 QKQ917753 QUM917753 REI917753 ROE917753 RYA917753 SHW917753 SRS917753 TBO917753 TLK917753 TVG917753 UFC917753 UOY917753 UYU917753 VIQ917753 VSM917753 WCI917753 WME917753 WWA917753 S983289 JO983289 TK983289 ADG983289 ANC983289 AWY983289 BGU983289 BQQ983289 CAM983289 CKI983289 CUE983289 DEA983289 DNW983289 DXS983289 EHO983289 ERK983289 FBG983289 FLC983289 FUY983289 GEU983289 GOQ983289 GYM983289 HII983289 HSE983289 ICA983289 ILW983289 IVS983289 JFO983289 JPK983289 JZG983289 KJC983289 KSY983289 LCU983289 LMQ983289 LWM983289 MGI983289 MQE983289 NAA983289 NJW983289 NTS983289 ODO983289 ONK983289 OXG983289 PHC983289 PQY983289 QAU983289 QKQ983289 QUM983289 REI983289 ROE983289 RYA983289 SHW983289 SRS983289 TBO983289 TLK983289 TVG983289 UFC983289 UOY983289 UYU983289 VIQ983289 VSM983289 WCI983289 WME983289 WWA983289 S222 JO222 TK222 ADG222 ANC222 AWY222 BGU222 BQQ222 CAM222 CKI222 CUE222 DEA222 DNW222 DXS222 EHO222 ERK222 FBG222 FLC222 FUY222 GEU222 GOQ222 GYM222 HII222 HSE222 ICA222 ILW222 IVS222 JFO222 JPK222 JZG222 KJC222 KSY222 LCU222 LMQ222 LWM222 MGI222 MQE222 NAA222 NJW222 NTS222 ODO222 ONK222 OXG222 PHC222 PQY222 QAU222 QKQ222 QUM222 REI222 ROE222 RYA222 SHW222 SRS222 TBO222 TLK222 TVG222 UFC222 UOY222 UYU222 VIQ222 VSM222 WCI222 WME222 WWA222 S65787 JO65787 TK65787 ADG65787 ANC65787 AWY65787 BGU65787 BQQ65787 CAM65787 CKI65787 CUE65787 DEA65787 DNW65787 DXS65787 EHO65787 ERK65787 FBG65787 FLC65787 FUY65787 GEU65787 GOQ65787 GYM65787 HII65787 HSE65787 ICA65787 ILW65787 IVS65787 JFO65787 JPK65787 JZG65787 KJC65787 KSY65787 LCU65787 LMQ65787 LWM65787 MGI65787 MQE65787 NAA65787 NJW65787 NTS65787 ODO65787 ONK65787 OXG65787 PHC65787 PQY65787 QAU65787 QKQ65787 QUM65787 REI65787 ROE65787 RYA65787 SHW65787 SRS65787 TBO65787 TLK65787 TVG65787 UFC65787 UOY65787 UYU65787 VIQ65787 VSM65787 WCI65787 WME65787 WWA65787 S131323 JO131323 TK131323 ADG131323 ANC131323 AWY131323 BGU131323 BQQ131323 CAM131323 CKI131323 CUE131323 DEA131323 DNW131323 DXS131323 EHO131323 ERK131323 FBG131323 FLC131323 FUY131323 GEU131323 GOQ131323 GYM131323 HII131323 HSE131323 ICA131323 ILW131323 IVS131323 JFO131323 JPK131323 JZG131323 KJC131323 KSY131323 LCU131323 LMQ131323 LWM131323 MGI131323 MQE131323 NAA131323 NJW131323 NTS131323 ODO131323 ONK131323 OXG131323 PHC131323 PQY131323 QAU131323 QKQ131323 QUM131323 REI131323 ROE131323 RYA131323 SHW131323 SRS131323 TBO131323 TLK131323 TVG131323 UFC131323 UOY131323 UYU131323 VIQ131323 VSM131323 WCI131323 WME131323 WWA131323 S196859 JO196859 TK196859 ADG196859 ANC196859 AWY196859 BGU196859 BQQ196859 CAM196859 CKI196859 CUE196859 DEA196859 DNW196859 DXS196859 EHO196859 ERK196859 FBG196859 FLC196859 FUY196859 GEU196859 GOQ196859 GYM196859 HII196859 HSE196859 ICA196859 ILW196859 IVS196859 JFO196859 JPK196859 JZG196859 KJC196859 KSY196859 LCU196859 LMQ196859 LWM196859 MGI196859 MQE196859 NAA196859 NJW196859 NTS196859 ODO196859 ONK196859 OXG196859 PHC196859 PQY196859 QAU196859 QKQ196859 QUM196859 REI196859 ROE196859 RYA196859 SHW196859 SRS196859 TBO196859 TLK196859 TVG196859 UFC196859 UOY196859 UYU196859 VIQ196859 VSM196859 WCI196859 WME196859 WWA196859 S262395 JO262395 TK262395 ADG262395 ANC262395 AWY262395 BGU262395 BQQ262395 CAM262395 CKI262395 CUE262395 DEA262395 DNW262395 DXS262395 EHO262395 ERK262395 FBG262395 FLC262395 FUY262395 GEU262395 GOQ262395 GYM262395 HII262395 HSE262395 ICA262395 ILW262395 IVS262395 JFO262395 JPK262395 JZG262395 KJC262395 KSY262395 LCU262395 LMQ262395 LWM262395 MGI262395 MQE262395 NAA262395 NJW262395 NTS262395 ODO262395 ONK262395 OXG262395 PHC262395 PQY262395 QAU262395 QKQ262395 QUM262395 REI262395 ROE262395 RYA262395 SHW262395 SRS262395 TBO262395 TLK262395 TVG262395 UFC262395 UOY262395 UYU262395 VIQ262395 VSM262395 WCI262395 WME262395 WWA262395 S327931 JO327931 TK327931 ADG327931 ANC327931 AWY327931 BGU327931 BQQ327931 CAM327931 CKI327931 CUE327931 DEA327931 DNW327931 DXS327931 EHO327931 ERK327931 FBG327931 FLC327931 FUY327931 GEU327931 GOQ327931 GYM327931 HII327931 HSE327931 ICA327931 ILW327931 IVS327931 JFO327931 JPK327931 JZG327931 KJC327931 KSY327931 LCU327931 LMQ327931 LWM327931 MGI327931 MQE327931 NAA327931 NJW327931 NTS327931 ODO327931 ONK327931 OXG327931 PHC327931 PQY327931 QAU327931 QKQ327931 QUM327931 REI327931 ROE327931 RYA327931 SHW327931 SRS327931 TBO327931 TLK327931 TVG327931 UFC327931 UOY327931 UYU327931 VIQ327931 VSM327931 WCI327931 WME327931 WWA327931 S393467 JO393467 TK393467 ADG393467 ANC393467 AWY393467 BGU393467 BQQ393467 CAM393467 CKI393467 CUE393467 DEA393467 DNW393467 DXS393467 EHO393467 ERK393467 FBG393467 FLC393467 FUY393467 GEU393467 GOQ393467 GYM393467 HII393467 HSE393467 ICA393467 ILW393467 IVS393467 JFO393467 JPK393467 JZG393467 KJC393467 KSY393467 LCU393467 LMQ393467 LWM393467 MGI393467 MQE393467 NAA393467 NJW393467 NTS393467 ODO393467 ONK393467 OXG393467 PHC393467 PQY393467 QAU393467 QKQ393467 QUM393467 REI393467 ROE393467 RYA393467 SHW393467 SRS393467 TBO393467 TLK393467 TVG393467 UFC393467 UOY393467 UYU393467 VIQ393467 VSM393467 WCI393467 WME393467 WWA393467 S459003 JO459003 TK459003 ADG459003 ANC459003 AWY459003 BGU459003 BQQ459003 CAM459003 CKI459003 CUE459003 DEA459003 DNW459003 DXS459003 EHO459003 ERK459003 FBG459003 FLC459003 FUY459003 GEU459003 GOQ459003 GYM459003 HII459003 HSE459003 ICA459003 ILW459003 IVS459003 JFO459003 JPK459003 JZG459003 KJC459003 KSY459003 LCU459003 LMQ459003 LWM459003 MGI459003 MQE459003 NAA459003 NJW459003 NTS459003 ODO459003 ONK459003 OXG459003 PHC459003 PQY459003 QAU459003 QKQ459003 QUM459003 REI459003 ROE459003 RYA459003 SHW459003 SRS459003 TBO459003 TLK459003 TVG459003 UFC459003 UOY459003 UYU459003 VIQ459003 VSM459003 WCI459003 WME459003 WWA459003 S524539 JO524539 TK524539 ADG524539 ANC524539 AWY524539 BGU524539 BQQ524539 CAM524539 CKI524539 CUE524539 DEA524539 DNW524539 DXS524539 EHO524539 ERK524539 FBG524539 FLC524539 FUY524539 GEU524539 GOQ524539 GYM524539 HII524539 HSE524539 ICA524539 ILW524539 IVS524539 JFO524539 JPK524539 JZG524539 KJC524539 KSY524539 LCU524539 LMQ524539 LWM524539 MGI524539 MQE524539 NAA524539 NJW524539 NTS524539 ODO524539 ONK524539 OXG524539 PHC524539 PQY524539 QAU524539 QKQ524539 QUM524539 REI524539 ROE524539 RYA524539 SHW524539 SRS524539 TBO524539 TLK524539 TVG524539 UFC524539 UOY524539 UYU524539 VIQ524539 VSM524539 WCI524539 WME524539 WWA524539 S590075 JO590075 TK590075 ADG590075 ANC590075 AWY590075 BGU590075 BQQ590075 CAM590075 CKI590075 CUE590075 DEA590075 DNW590075 DXS590075 EHO590075 ERK590075 FBG590075 FLC590075 FUY590075 GEU590075 GOQ590075 GYM590075 HII590075 HSE590075 ICA590075 ILW590075 IVS590075 JFO590075 JPK590075 JZG590075 KJC590075 KSY590075 LCU590075 LMQ590075 LWM590075 MGI590075 MQE590075 NAA590075 NJW590075 NTS590075 ODO590075 ONK590075 OXG590075 PHC590075 PQY590075 QAU590075 QKQ590075 QUM590075 REI590075 ROE590075 RYA590075 SHW590075 SRS590075 TBO590075 TLK590075 TVG590075 UFC590075 UOY590075 UYU590075 VIQ590075 VSM590075 WCI590075 WME590075 WWA590075 S655611 JO655611 TK655611 ADG655611 ANC655611 AWY655611 BGU655611 BQQ655611 CAM655611 CKI655611 CUE655611 DEA655611 DNW655611 DXS655611 EHO655611 ERK655611 FBG655611 FLC655611 FUY655611 GEU655611 GOQ655611 GYM655611 HII655611 HSE655611 ICA655611 ILW655611 IVS655611 JFO655611 JPK655611 JZG655611 KJC655611 KSY655611 LCU655611 LMQ655611 LWM655611 MGI655611 MQE655611 NAA655611 NJW655611 NTS655611 ODO655611 ONK655611 OXG655611 PHC655611 PQY655611 QAU655611 QKQ655611 QUM655611 REI655611 ROE655611 RYA655611 SHW655611 SRS655611 TBO655611 TLK655611 TVG655611 UFC655611 UOY655611 UYU655611 VIQ655611 VSM655611 WCI655611 WME655611 WWA655611 S721147 JO721147 TK721147 ADG721147 ANC721147 AWY721147 BGU721147 BQQ721147 CAM721147 CKI721147 CUE721147 DEA721147 DNW721147 DXS721147 EHO721147 ERK721147 FBG721147 FLC721147 FUY721147 GEU721147 GOQ721147 GYM721147 HII721147 HSE721147 ICA721147 ILW721147 IVS721147 JFO721147 JPK721147 JZG721147 KJC721147 KSY721147 LCU721147 LMQ721147 LWM721147 MGI721147 MQE721147 NAA721147 NJW721147 NTS721147 ODO721147 ONK721147 OXG721147 PHC721147 PQY721147 QAU721147 QKQ721147 QUM721147 REI721147 ROE721147 RYA721147 SHW721147 SRS721147 TBO721147 TLK721147 TVG721147 UFC721147 UOY721147 UYU721147 VIQ721147 VSM721147 WCI721147 WME721147 WWA721147 S786683 JO786683 TK786683 ADG786683 ANC786683 AWY786683 BGU786683 BQQ786683 CAM786683 CKI786683 CUE786683 DEA786683 DNW786683 DXS786683 EHO786683 ERK786683 FBG786683 FLC786683 FUY786683 GEU786683 GOQ786683 GYM786683 HII786683 HSE786683 ICA786683 ILW786683 IVS786683 JFO786683 JPK786683 JZG786683 KJC786683 KSY786683 LCU786683 LMQ786683 LWM786683 MGI786683 MQE786683 NAA786683 NJW786683 NTS786683 ODO786683 ONK786683 OXG786683 PHC786683 PQY786683 QAU786683 QKQ786683 QUM786683 REI786683 ROE786683 RYA786683 SHW786683 SRS786683 TBO786683 TLK786683 TVG786683 UFC786683 UOY786683 UYU786683 VIQ786683 VSM786683 WCI786683 WME786683 WWA786683 S852219 JO852219 TK852219 ADG852219 ANC852219 AWY852219 BGU852219 BQQ852219 CAM852219 CKI852219 CUE852219 DEA852219 DNW852219 DXS852219 EHO852219 ERK852219 FBG852219 FLC852219 FUY852219 GEU852219 GOQ852219 GYM852219 HII852219 HSE852219 ICA852219 ILW852219 IVS852219 JFO852219 JPK852219 JZG852219 KJC852219 KSY852219 LCU852219 LMQ852219 LWM852219 MGI852219 MQE852219 NAA852219 NJW852219 NTS852219 ODO852219 ONK852219 OXG852219 PHC852219 PQY852219 QAU852219 QKQ852219 QUM852219 REI852219 ROE852219 RYA852219 SHW852219 SRS852219 TBO852219 TLK852219 TVG852219 UFC852219 UOY852219 UYU852219 VIQ852219 VSM852219 WCI852219 WME852219 WWA852219 S917755 JO917755 TK917755 ADG917755 ANC917755 AWY917755 BGU917755 BQQ917755 CAM917755 CKI917755 CUE917755 DEA917755 DNW917755 DXS917755 EHO917755 ERK917755 FBG917755 FLC917755 FUY917755 GEU917755 GOQ917755 GYM917755 HII917755 HSE917755 ICA917755 ILW917755 IVS917755 JFO917755 JPK917755 JZG917755 KJC917755 KSY917755 LCU917755 LMQ917755 LWM917755 MGI917755 MQE917755 NAA917755 NJW917755 NTS917755 ODO917755 ONK917755 OXG917755 PHC917755 PQY917755 QAU917755 QKQ917755 QUM917755 REI917755 ROE917755 RYA917755 SHW917755 SRS917755 TBO917755 TLK917755 TVG917755 UFC917755 UOY917755 UYU917755 VIQ917755 VSM917755 WCI917755 WME917755 WWA917755 S983291 JO983291 TK983291 ADG983291 ANC983291 AWY983291 BGU983291 BQQ983291 CAM983291 CKI983291 CUE983291 DEA983291 DNW983291 DXS983291 EHO983291 ERK983291 FBG983291 FLC983291 FUY983291 GEU983291 GOQ983291 GYM983291 HII983291 HSE983291 ICA983291 ILW983291 IVS983291 JFO983291 JPK983291 JZG983291 KJC983291 KSY983291 LCU983291 LMQ983291 LWM983291 MGI983291 MQE983291 NAA983291 NJW983291 NTS983291 ODO983291 ONK983291 OXG983291 PHC983291 PQY983291 QAU983291 QKQ983291 QUM983291 REI983291 ROE983291 RYA983291 SHW983291 SRS983291 TBO983291 TLK983291 TVG983291 UFC983291 UOY983291 UYU983291 VIQ983291 VSM983291 WCI983291 WME983291 WWA983291 S224 JO224 TK224 ADG224 ANC224 AWY224 BGU224 BQQ224 CAM224 CKI224 CUE224 DEA224 DNW224 DXS224 EHO224 ERK224 FBG224 FLC224 FUY224 GEU224 GOQ224 GYM224 HII224 HSE224 ICA224 ILW224 IVS224 JFO224 JPK224 JZG224 KJC224 KSY224 LCU224 LMQ224 LWM224 MGI224 MQE224 NAA224 NJW224 NTS224 ODO224 ONK224 OXG224 PHC224 PQY224 QAU224 QKQ224 QUM224 REI224 ROE224 RYA224 SHW224 SRS224 TBO224 TLK224 TVG224 UFC224 UOY224 UYU224 VIQ224 VSM224 WCI224 WME224 WWA224 S65789 JO65789 TK65789 ADG65789 ANC65789 AWY65789 BGU65789 BQQ65789 CAM65789 CKI65789 CUE65789 DEA65789 DNW65789 DXS65789 EHO65789 ERK65789 FBG65789 FLC65789 FUY65789 GEU65789 GOQ65789 GYM65789 HII65789 HSE65789 ICA65789 ILW65789 IVS65789 JFO65789 JPK65789 JZG65789 KJC65789 KSY65789 LCU65789 LMQ65789 LWM65789 MGI65789 MQE65789 NAA65789 NJW65789 NTS65789 ODO65789 ONK65789 OXG65789 PHC65789 PQY65789 QAU65789 QKQ65789 QUM65789 REI65789 ROE65789 RYA65789 SHW65789 SRS65789 TBO65789 TLK65789 TVG65789 UFC65789 UOY65789 UYU65789 VIQ65789 VSM65789 WCI65789 WME65789 WWA65789 S131325 JO131325 TK131325 ADG131325 ANC131325 AWY131325 BGU131325 BQQ131325 CAM131325 CKI131325 CUE131325 DEA131325 DNW131325 DXS131325 EHO131325 ERK131325 FBG131325 FLC131325 FUY131325 GEU131325 GOQ131325 GYM131325 HII131325 HSE131325 ICA131325 ILW131325 IVS131325 JFO131325 JPK131325 JZG131325 KJC131325 KSY131325 LCU131325 LMQ131325 LWM131325 MGI131325 MQE131325 NAA131325 NJW131325 NTS131325 ODO131325 ONK131325 OXG131325 PHC131325 PQY131325 QAU131325 QKQ131325 QUM131325 REI131325 ROE131325 RYA131325 SHW131325 SRS131325 TBO131325 TLK131325 TVG131325 UFC131325 UOY131325 UYU131325 VIQ131325 VSM131325 WCI131325 WME131325 WWA131325 S196861 JO196861 TK196861 ADG196861 ANC196861 AWY196861 BGU196861 BQQ196861 CAM196861 CKI196861 CUE196861 DEA196861 DNW196861 DXS196861 EHO196861 ERK196861 FBG196861 FLC196861 FUY196861 GEU196861 GOQ196861 GYM196861 HII196861 HSE196861 ICA196861 ILW196861 IVS196861 JFO196861 JPK196861 JZG196861 KJC196861 KSY196861 LCU196861 LMQ196861 LWM196861 MGI196861 MQE196861 NAA196861 NJW196861 NTS196861 ODO196861 ONK196861 OXG196861 PHC196861 PQY196861 QAU196861 QKQ196861 QUM196861 REI196861 ROE196861 RYA196861 SHW196861 SRS196861 TBO196861 TLK196861 TVG196861 UFC196861 UOY196861 UYU196861 VIQ196861 VSM196861 WCI196861 WME196861 WWA196861 S262397 JO262397 TK262397 ADG262397 ANC262397 AWY262397 BGU262397 BQQ262397 CAM262397 CKI262397 CUE262397 DEA262397 DNW262397 DXS262397 EHO262397 ERK262397 FBG262397 FLC262397 FUY262397 GEU262397 GOQ262397 GYM262397 HII262397 HSE262397 ICA262397 ILW262397 IVS262397 JFO262397 JPK262397 JZG262397 KJC262397 KSY262397 LCU262397 LMQ262397 LWM262397 MGI262397 MQE262397 NAA262397 NJW262397 NTS262397 ODO262397 ONK262397 OXG262397 PHC262397 PQY262397 QAU262397 QKQ262397 QUM262397 REI262397 ROE262397 RYA262397 SHW262397 SRS262397 TBO262397 TLK262397 TVG262397 UFC262397 UOY262397 UYU262397 VIQ262397 VSM262397 WCI262397 WME262397 WWA262397 S327933 JO327933 TK327933 ADG327933 ANC327933 AWY327933 BGU327933 BQQ327933 CAM327933 CKI327933 CUE327933 DEA327933 DNW327933 DXS327933 EHO327933 ERK327933 FBG327933 FLC327933 FUY327933 GEU327933 GOQ327933 GYM327933 HII327933 HSE327933 ICA327933 ILW327933 IVS327933 JFO327933 JPK327933 JZG327933 KJC327933 KSY327933 LCU327933 LMQ327933 LWM327933 MGI327933 MQE327933 NAA327933 NJW327933 NTS327933 ODO327933 ONK327933 OXG327933 PHC327933 PQY327933 QAU327933 QKQ327933 QUM327933 REI327933 ROE327933 RYA327933 SHW327933 SRS327933 TBO327933 TLK327933 TVG327933 UFC327933 UOY327933 UYU327933 VIQ327933 VSM327933 WCI327933 WME327933 WWA327933 S393469 JO393469 TK393469 ADG393469 ANC393469 AWY393469 BGU393469 BQQ393469 CAM393469 CKI393469 CUE393469 DEA393469 DNW393469 DXS393469 EHO393469 ERK393469 FBG393469 FLC393469 FUY393469 GEU393469 GOQ393469 GYM393469 HII393469 HSE393469 ICA393469 ILW393469 IVS393469 JFO393469 JPK393469 JZG393469 KJC393469 KSY393469 LCU393469 LMQ393469 LWM393469 MGI393469 MQE393469 NAA393469 NJW393469 NTS393469 ODO393469 ONK393469 OXG393469 PHC393469 PQY393469 QAU393469 QKQ393469 QUM393469 REI393469 ROE393469 RYA393469 SHW393469 SRS393469 TBO393469 TLK393469 TVG393469 UFC393469 UOY393469 UYU393469 VIQ393469 VSM393469 WCI393469 WME393469 WWA393469 S459005 JO459005 TK459005 ADG459005 ANC459005 AWY459005 BGU459005 BQQ459005 CAM459005 CKI459005 CUE459005 DEA459005 DNW459005 DXS459005 EHO459005 ERK459005 FBG459005 FLC459005 FUY459005 GEU459005 GOQ459005 GYM459005 HII459005 HSE459005 ICA459005 ILW459005 IVS459005 JFO459005 JPK459005 JZG459005 KJC459005 KSY459005 LCU459005 LMQ459005 LWM459005 MGI459005 MQE459005 NAA459005 NJW459005 NTS459005 ODO459005 ONK459005 OXG459005 PHC459005 PQY459005 QAU459005 QKQ459005 QUM459005 REI459005 ROE459005 RYA459005 SHW459005 SRS459005 TBO459005 TLK459005 TVG459005 UFC459005 UOY459005 UYU459005 VIQ459005 VSM459005 WCI459005 WME459005 WWA459005 S524541 JO524541 TK524541 ADG524541 ANC524541 AWY524541 BGU524541 BQQ524541 CAM524541 CKI524541 CUE524541 DEA524541 DNW524541 DXS524541 EHO524541 ERK524541 FBG524541 FLC524541 FUY524541 GEU524541 GOQ524541 GYM524541 HII524541 HSE524541 ICA524541 ILW524541 IVS524541 JFO524541 JPK524541 JZG524541 KJC524541 KSY524541 LCU524541 LMQ524541 LWM524541 MGI524541 MQE524541 NAA524541 NJW524541 NTS524541 ODO524541 ONK524541 OXG524541 PHC524541 PQY524541 QAU524541 QKQ524541 QUM524541 REI524541 ROE524541 RYA524541 SHW524541 SRS524541 TBO524541 TLK524541 TVG524541 UFC524541 UOY524541 UYU524541 VIQ524541 VSM524541 WCI524541 WME524541 WWA524541 S590077 JO590077 TK590077 ADG590077 ANC590077 AWY590077 BGU590077 BQQ590077 CAM590077 CKI590077 CUE590077 DEA590077 DNW590077 DXS590077 EHO590077 ERK590077 FBG590077 FLC590077 FUY590077 GEU590077 GOQ590077 GYM590077 HII590077 HSE590077 ICA590077 ILW590077 IVS590077 JFO590077 JPK590077 JZG590077 KJC590077 KSY590077 LCU590077 LMQ590077 LWM590077 MGI590077 MQE590077 NAA590077 NJW590077 NTS590077 ODO590077 ONK590077 OXG590077 PHC590077 PQY590077 QAU590077 QKQ590077 QUM590077 REI590077 ROE590077 RYA590077 SHW590077 SRS590077 TBO590077 TLK590077 TVG590077 UFC590077 UOY590077 UYU590077 VIQ590077 VSM590077 WCI590077 WME590077 WWA590077 S655613 JO655613 TK655613 ADG655613 ANC655613 AWY655613 BGU655613 BQQ655613 CAM655613 CKI655613 CUE655613 DEA655613 DNW655613 DXS655613 EHO655613 ERK655613 FBG655613 FLC655613 FUY655613 GEU655613 GOQ655613 GYM655613 HII655613 HSE655613 ICA655613 ILW655613 IVS655613 JFO655613 JPK655613 JZG655613 KJC655613 KSY655613 LCU655613 LMQ655613 LWM655613 MGI655613 MQE655613 NAA655613 NJW655613 NTS655613 ODO655613 ONK655613 OXG655613 PHC655613 PQY655613 QAU655613 QKQ655613 QUM655613 REI655613 ROE655613 RYA655613 SHW655613 SRS655613 TBO655613 TLK655613 TVG655613 UFC655613 UOY655613 UYU655613 VIQ655613 VSM655613 WCI655613 WME655613 WWA655613 S721149 JO721149 TK721149 ADG721149 ANC721149 AWY721149 BGU721149 BQQ721149 CAM721149 CKI721149 CUE721149 DEA721149 DNW721149 DXS721149 EHO721149 ERK721149 FBG721149 FLC721149 FUY721149 GEU721149 GOQ721149 GYM721149 HII721149 HSE721149 ICA721149 ILW721149 IVS721149 JFO721149 JPK721149 JZG721149 KJC721149 KSY721149 LCU721149 LMQ721149 LWM721149 MGI721149 MQE721149 NAA721149 NJW721149 NTS721149 ODO721149 ONK721149 OXG721149 PHC721149 PQY721149 QAU721149 QKQ721149 QUM721149 REI721149 ROE721149 RYA721149 SHW721149 SRS721149 TBO721149 TLK721149 TVG721149 UFC721149 UOY721149 UYU721149 VIQ721149 VSM721149 WCI721149 WME721149 WWA721149 S786685 JO786685 TK786685 ADG786685 ANC786685 AWY786685 BGU786685 BQQ786685 CAM786685 CKI786685 CUE786685 DEA786685 DNW786685 DXS786685 EHO786685 ERK786685 FBG786685 FLC786685 FUY786685 GEU786685 GOQ786685 GYM786685 HII786685 HSE786685 ICA786685 ILW786685 IVS786685 JFO786685 JPK786685 JZG786685 KJC786685 KSY786685 LCU786685 LMQ786685 LWM786685 MGI786685 MQE786685 NAA786685 NJW786685 NTS786685 ODO786685 ONK786685 OXG786685 PHC786685 PQY786685 QAU786685 QKQ786685 QUM786685 REI786685 ROE786685 RYA786685 SHW786685 SRS786685 TBO786685 TLK786685 TVG786685 UFC786685 UOY786685 UYU786685 VIQ786685 VSM786685 WCI786685 WME786685 WWA786685 S852221 JO852221 TK852221 ADG852221 ANC852221 AWY852221 BGU852221 BQQ852221 CAM852221 CKI852221 CUE852221 DEA852221 DNW852221 DXS852221 EHO852221 ERK852221 FBG852221 FLC852221 FUY852221 GEU852221 GOQ852221 GYM852221 HII852221 HSE852221 ICA852221 ILW852221 IVS852221 JFO852221 JPK852221 JZG852221 KJC852221 KSY852221 LCU852221 LMQ852221 LWM852221 MGI852221 MQE852221 NAA852221 NJW852221 NTS852221 ODO852221 ONK852221 OXG852221 PHC852221 PQY852221 QAU852221 QKQ852221 QUM852221 REI852221 ROE852221 RYA852221 SHW852221 SRS852221 TBO852221 TLK852221 TVG852221 UFC852221 UOY852221 UYU852221 VIQ852221 VSM852221 WCI852221 WME852221 WWA852221 S917757 JO917757 TK917757 ADG917757 ANC917757 AWY917757 BGU917757 BQQ917757 CAM917757 CKI917757 CUE917757 DEA917757 DNW917757 DXS917757 EHO917757 ERK917757 FBG917757 FLC917757 FUY917757 GEU917757 GOQ917757 GYM917757 HII917757 HSE917757 ICA917757 ILW917757 IVS917757 JFO917757 JPK917757 JZG917757 KJC917757 KSY917757 LCU917757 LMQ917757 LWM917757 MGI917757 MQE917757 NAA917757 NJW917757 NTS917757 ODO917757 ONK917757 OXG917757 PHC917757 PQY917757 QAU917757 QKQ917757 QUM917757 REI917757 ROE917757 RYA917757 SHW917757 SRS917757 TBO917757 TLK917757 TVG917757 UFC917757 UOY917757 UYU917757 VIQ917757 VSM917757 WCI917757 WME917757 WWA917757 S983293 JO983293 TK983293 ADG983293 ANC983293 AWY983293 BGU983293 BQQ983293 CAM983293 CKI983293 CUE983293 DEA983293 DNW983293 DXS983293 EHO983293 ERK983293 FBG983293 FLC983293 FUY983293 GEU983293 GOQ983293 GYM983293 HII983293 HSE983293 ICA983293 ILW983293 IVS983293 JFO983293 JPK983293 JZG983293 KJC983293 KSY983293 LCU983293 LMQ983293 LWM983293 MGI983293 MQE983293 NAA983293 NJW983293 NTS983293 ODO983293 ONK983293 OXG983293 PHC983293 PQY983293 QAU983293 QKQ983293 QUM983293 REI983293 ROE983293 RYA983293 SHW983293 SRS983293 TBO983293 TLK983293 TVG983293 UFC983293 UOY983293 UYU983293 VIQ983293 VSM983293 WCI983293 WME983293 WWA983293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S65791 JO65791 TK65791 ADG65791 ANC65791 AWY65791 BGU65791 BQQ65791 CAM65791 CKI65791 CUE65791 DEA65791 DNW65791 DXS65791 EHO65791 ERK65791 FBG65791 FLC65791 FUY65791 GEU65791 GOQ65791 GYM65791 HII65791 HSE65791 ICA65791 ILW65791 IVS65791 JFO65791 JPK65791 JZG65791 KJC65791 KSY65791 LCU65791 LMQ65791 LWM65791 MGI65791 MQE65791 NAA65791 NJW65791 NTS65791 ODO65791 ONK65791 OXG65791 PHC65791 PQY65791 QAU65791 QKQ65791 QUM65791 REI65791 ROE65791 RYA65791 SHW65791 SRS65791 TBO65791 TLK65791 TVG65791 UFC65791 UOY65791 UYU65791 VIQ65791 VSM65791 WCI65791 WME65791 WWA65791 S131327 JO131327 TK131327 ADG131327 ANC131327 AWY131327 BGU131327 BQQ131327 CAM131327 CKI131327 CUE131327 DEA131327 DNW131327 DXS131327 EHO131327 ERK131327 FBG131327 FLC131327 FUY131327 GEU131327 GOQ131327 GYM131327 HII131327 HSE131327 ICA131327 ILW131327 IVS131327 JFO131327 JPK131327 JZG131327 KJC131327 KSY131327 LCU131327 LMQ131327 LWM131327 MGI131327 MQE131327 NAA131327 NJW131327 NTS131327 ODO131327 ONK131327 OXG131327 PHC131327 PQY131327 QAU131327 QKQ131327 QUM131327 REI131327 ROE131327 RYA131327 SHW131327 SRS131327 TBO131327 TLK131327 TVG131327 UFC131327 UOY131327 UYU131327 VIQ131327 VSM131327 WCI131327 WME131327 WWA131327 S196863 JO196863 TK196863 ADG196863 ANC196863 AWY196863 BGU196863 BQQ196863 CAM196863 CKI196863 CUE196863 DEA196863 DNW196863 DXS196863 EHO196863 ERK196863 FBG196863 FLC196863 FUY196863 GEU196863 GOQ196863 GYM196863 HII196863 HSE196863 ICA196863 ILW196863 IVS196863 JFO196863 JPK196863 JZG196863 KJC196863 KSY196863 LCU196863 LMQ196863 LWM196863 MGI196863 MQE196863 NAA196863 NJW196863 NTS196863 ODO196863 ONK196863 OXG196863 PHC196863 PQY196863 QAU196863 QKQ196863 QUM196863 REI196863 ROE196863 RYA196863 SHW196863 SRS196863 TBO196863 TLK196863 TVG196863 UFC196863 UOY196863 UYU196863 VIQ196863 VSM196863 WCI196863 WME196863 WWA196863 S262399 JO262399 TK262399 ADG262399 ANC262399 AWY262399 BGU262399 BQQ262399 CAM262399 CKI262399 CUE262399 DEA262399 DNW262399 DXS262399 EHO262399 ERK262399 FBG262399 FLC262399 FUY262399 GEU262399 GOQ262399 GYM262399 HII262399 HSE262399 ICA262399 ILW262399 IVS262399 JFO262399 JPK262399 JZG262399 KJC262399 KSY262399 LCU262399 LMQ262399 LWM262399 MGI262399 MQE262399 NAA262399 NJW262399 NTS262399 ODO262399 ONK262399 OXG262399 PHC262399 PQY262399 QAU262399 QKQ262399 QUM262399 REI262399 ROE262399 RYA262399 SHW262399 SRS262399 TBO262399 TLK262399 TVG262399 UFC262399 UOY262399 UYU262399 VIQ262399 VSM262399 WCI262399 WME262399 WWA262399 S327935 JO327935 TK327935 ADG327935 ANC327935 AWY327935 BGU327935 BQQ327935 CAM327935 CKI327935 CUE327935 DEA327935 DNW327935 DXS327935 EHO327935 ERK327935 FBG327935 FLC327935 FUY327935 GEU327935 GOQ327935 GYM327935 HII327935 HSE327935 ICA327935 ILW327935 IVS327935 JFO327935 JPK327935 JZG327935 KJC327935 KSY327935 LCU327935 LMQ327935 LWM327935 MGI327935 MQE327935 NAA327935 NJW327935 NTS327935 ODO327935 ONK327935 OXG327935 PHC327935 PQY327935 QAU327935 QKQ327935 QUM327935 REI327935 ROE327935 RYA327935 SHW327935 SRS327935 TBO327935 TLK327935 TVG327935 UFC327935 UOY327935 UYU327935 VIQ327935 VSM327935 WCI327935 WME327935 WWA327935 S393471 JO393471 TK393471 ADG393471 ANC393471 AWY393471 BGU393471 BQQ393471 CAM393471 CKI393471 CUE393471 DEA393471 DNW393471 DXS393471 EHO393471 ERK393471 FBG393471 FLC393471 FUY393471 GEU393471 GOQ393471 GYM393471 HII393471 HSE393471 ICA393471 ILW393471 IVS393471 JFO393471 JPK393471 JZG393471 KJC393471 KSY393471 LCU393471 LMQ393471 LWM393471 MGI393471 MQE393471 NAA393471 NJW393471 NTS393471 ODO393471 ONK393471 OXG393471 PHC393471 PQY393471 QAU393471 QKQ393471 QUM393471 REI393471 ROE393471 RYA393471 SHW393471 SRS393471 TBO393471 TLK393471 TVG393471 UFC393471 UOY393471 UYU393471 VIQ393471 VSM393471 WCI393471 WME393471 WWA393471 S459007 JO459007 TK459007 ADG459007 ANC459007 AWY459007 BGU459007 BQQ459007 CAM459007 CKI459007 CUE459007 DEA459007 DNW459007 DXS459007 EHO459007 ERK459007 FBG459007 FLC459007 FUY459007 GEU459007 GOQ459007 GYM459007 HII459007 HSE459007 ICA459007 ILW459007 IVS459007 JFO459007 JPK459007 JZG459007 KJC459007 KSY459007 LCU459007 LMQ459007 LWM459007 MGI459007 MQE459007 NAA459007 NJW459007 NTS459007 ODO459007 ONK459007 OXG459007 PHC459007 PQY459007 QAU459007 QKQ459007 QUM459007 REI459007 ROE459007 RYA459007 SHW459007 SRS459007 TBO459007 TLK459007 TVG459007 UFC459007 UOY459007 UYU459007 VIQ459007 VSM459007 WCI459007 WME459007 WWA459007 S524543 JO524543 TK524543 ADG524543 ANC524543 AWY524543 BGU524543 BQQ524543 CAM524543 CKI524543 CUE524543 DEA524543 DNW524543 DXS524543 EHO524543 ERK524543 FBG524543 FLC524543 FUY524543 GEU524543 GOQ524543 GYM524543 HII524543 HSE524543 ICA524543 ILW524543 IVS524543 JFO524543 JPK524543 JZG524543 KJC524543 KSY524543 LCU524543 LMQ524543 LWM524543 MGI524543 MQE524543 NAA524543 NJW524543 NTS524543 ODO524543 ONK524543 OXG524543 PHC524543 PQY524543 QAU524543 QKQ524543 QUM524543 REI524543 ROE524543 RYA524543 SHW524543 SRS524543 TBO524543 TLK524543 TVG524543 UFC524543 UOY524543 UYU524543 VIQ524543 VSM524543 WCI524543 WME524543 WWA524543 S590079 JO590079 TK590079 ADG590079 ANC590079 AWY590079 BGU590079 BQQ590079 CAM590079 CKI590079 CUE590079 DEA590079 DNW590079 DXS590079 EHO590079 ERK590079 FBG590079 FLC590079 FUY590079 GEU590079 GOQ590079 GYM590079 HII590079 HSE590079 ICA590079 ILW590079 IVS590079 JFO590079 JPK590079 JZG590079 KJC590079 KSY590079 LCU590079 LMQ590079 LWM590079 MGI590079 MQE590079 NAA590079 NJW590079 NTS590079 ODO590079 ONK590079 OXG590079 PHC590079 PQY590079 QAU590079 QKQ590079 QUM590079 REI590079 ROE590079 RYA590079 SHW590079 SRS590079 TBO590079 TLK590079 TVG590079 UFC590079 UOY590079 UYU590079 VIQ590079 VSM590079 WCI590079 WME590079 WWA590079 S655615 JO655615 TK655615 ADG655615 ANC655615 AWY655615 BGU655615 BQQ655615 CAM655615 CKI655615 CUE655615 DEA655615 DNW655615 DXS655615 EHO655615 ERK655615 FBG655615 FLC655615 FUY655615 GEU655615 GOQ655615 GYM655615 HII655615 HSE655615 ICA655615 ILW655615 IVS655615 JFO655615 JPK655615 JZG655615 KJC655615 KSY655615 LCU655615 LMQ655615 LWM655615 MGI655615 MQE655615 NAA655615 NJW655615 NTS655615 ODO655615 ONK655615 OXG655615 PHC655615 PQY655615 QAU655615 QKQ655615 QUM655615 REI655615 ROE655615 RYA655615 SHW655615 SRS655615 TBO655615 TLK655615 TVG655615 UFC655615 UOY655615 UYU655615 VIQ655615 VSM655615 WCI655615 WME655615 WWA655615 S721151 JO721151 TK721151 ADG721151 ANC721151 AWY721151 BGU721151 BQQ721151 CAM721151 CKI721151 CUE721151 DEA721151 DNW721151 DXS721151 EHO721151 ERK721151 FBG721151 FLC721151 FUY721151 GEU721151 GOQ721151 GYM721151 HII721151 HSE721151 ICA721151 ILW721151 IVS721151 JFO721151 JPK721151 JZG721151 KJC721151 KSY721151 LCU721151 LMQ721151 LWM721151 MGI721151 MQE721151 NAA721151 NJW721151 NTS721151 ODO721151 ONK721151 OXG721151 PHC721151 PQY721151 QAU721151 QKQ721151 QUM721151 REI721151 ROE721151 RYA721151 SHW721151 SRS721151 TBO721151 TLK721151 TVG721151 UFC721151 UOY721151 UYU721151 VIQ721151 VSM721151 WCI721151 WME721151 WWA721151 S786687 JO786687 TK786687 ADG786687 ANC786687 AWY786687 BGU786687 BQQ786687 CAM786687 CKI786687 CUE786687 DEA786687 DNW786687 DXS786687 EHO786687 ERK786687 FBG786687 FLC786687 FUY786687 GEU786687 GOQ786687 GYM786687 HII786687 HSE786687 ICA786687 ILW786687 IVS786687 JFO786687 JPK786687 JZG786687 KJC786687 KSY786687 LCU786687 LMQ786687 LWM786687 MGI786687 MQE786687 NAA786687 NJW786687 NTS786687 ODO786687 ONK786687 OXG786687 PHC786687 PQY786687 QAU786687 QKQ786687 QUM786687 REI786687 ROE786687 RYA786687 SHW786687 SRS786687 TBO786687 TLK786687 TVG786687 UFC786687 UOY786687 UYU786687 VIQ786687 VSM786687 WCI786687 WME786687 WWA786687 S852223 JO852223 TK852223 ADG852223 ANC852223 AWY852223 BGU852223 BQQ852223 CAM852223 CKI852223 CUE852223 DEA852223 DNW852223 DXS852223 EHO852223 ERK852223 FBG852223 FLC852223 FUY852223 GEU852223 GOQ852223 GYM852223 HII852223 HSE852223 ICA852223 ILW852223 IVS852223 JFO852223 JPK852223 JZG852223 KJC852223 KSY852223 LCU852223 LMQ852223 LWM852223 MGI852223 MQE852223 NAA852223 NJW852223 NTS852223 ODO852223 ONK852223 OXG852223 PHC852223 PQY852223 QAU852223 QKQ852223 QUM852223 REI852223 ROE852223 RYA852223 SHW852223 SRS852223 TBO852223 TLK852223 TVG852223 UFC852223 UOY852223 UYU852223 VIQ852223 VSM852223 WCI852223 WME852223 WWA852223 S917759 JO917759 TK917759 ADG917759 ANC917759 AWY917759 BGU917759 BQQ917759 CAM917759 CKI917759 CUE917759 DEA917759 DNW917759 DXS917759 EHO917759 ERK917759 FBG917759 FLC917759 FUY917759 GEU917759 GOQ917759 GYM917759 HII917759 HSE917759 ICA917759 ILW917759 IVS917759 JFO917759 JPK917759 JZG917759 KJC917759 KSY917759 LCU917759 LMQ917759 LWM917759 MGI917759 MQE917759 NAA917759 NJW917759 NTS917759 ODO917759 ONK917759 OXG917759 PHC917759 PQY917759 QAU917759 QKQ917759 QUM917759 REI917759 ROE917759 RYA917759 SHW917759 SRS917759 TBO917759 TLK917759 TVG917759 UFC917759 UOY917759 UYU917759 VIQ917759 VSM917759 WCI917759 WME917759 WWA917759 S983295 JO983295 TK983295 ADG983295 ANC983295 AWY983295 BGU983295 BQQ983295 CAM983295 CKI983295 CUE983295 DEA983295 DNW983295 DXS983295 EHO983295 ERK983295 FBG983295 FLC983295 FUY983295 GEU983295 GOQ983295 GYM983295 HII983295 HSE983295 ICA983295 ILW983295 IVS983295 JFO983295 JPK983295 JZG983295 KJC983295 KSY983295 LCU983295 LMQ983295 LWM983295 MGI983295 MQE983295 NAA983295 NJW983295 NTS983295 ODO983295 ONK983295 OXG983295 PHC983295 PQY983295 QAU983295 QKQ983295 QUM983295 REI983295 ROE983295 RYA983295 SHW983295 SRS983295 TBO983295 TLK983295 TVG983295 UFC983295 UOY983295 UYU983295 VIQ983295 VSM983295 WCI983295 WME983295 WWA983295 S228 JO228 TK228 ADG228 ANC228 AWY228 BGU228 BQQ228 CAM228 CKI228 CUE228 DEA228 DNW228 DXS228 EHO228 ERK228 FBG228 FLC228 FUY228 GEU228 GOQ228 GYM228 HII228 HSE228 ICA228 ILW228 IVS228 JFO228 JPK228 JZG228 KJC228 KSY228 LCU228 LMQ228 LWM228 MGI228 MQE228 NAA228 NJW228 NTS228 ODO228 ONK228 OXG228 PHC228 PQY228 QAU228 QKQ228 QUM228 REI228 ROE228 RYA228 SHW228 SRS228 TBO228 TLK228 TVG228 UFC228 UOY228 UYU228 VIQ228 VSM228 WCI228 WME228 WWA228 S65793 JO65793 TK65793 ADG65793 ANC65793 AWY65793 BGU65793 BQQ65793 CAM65793 CKI65793 CUE65793 DEA65793 DNW65793 DXS65793 EHO65793 ERK65793 FBG65793 FLC65793 FUY65793 GEU65793 GOQ65793 GYM65793 HII65793 HSE65793 ICA65793 ILW65793 IVS65793 JFO65793 JPK65793 JZG65793 KJC65793 KSY65793 LCU65793 LMQ65793 LWM65793 MGI65793 MQE65793 NAA65793 NJW65793 NTS65793 ODO65793 ONK65793 OXG65793 PHC65793 PQY65793 QAU65793 QKQ65793 QUM65793 REI65793 ROE65793 RYA65793 SHW65793 SRS65793 TBO65793 TLK65793 TVG65793 UFC65793 UOY65793 UYU65793 VIQ65793 VSM65793 WCI65793 WME65793 WWA65793 S131329 JO131329 TK131329 ADG131329 ANC131329 AWY131329 BGU131329 BQQ131329 CAM131329 CKI131329 CUE131329 DEA131329 DNW131329 DXS131329 EHO131329 ERK131329 FBG131329 FLC131329 FUY131329 GEU131329 GOQ131329 GYM131329 HII131329 HSE131329 ICA131329 ILW131329 IVS131329 JFO131329 JPK131329 JZG131329 KJC131329 KSY131329 LCU131329 LMQ131329 LWM131329 MGI131329 MQE131329 NAA131329 NJW131329 NTS131329 ODO131329 ONK131329 OXG131329 PHC131329 PQY131329 QAU131329 QKQ131329 QUM131329 REI131329 ROE131329 RYA131329 SHW131329 SRS131329 TBO131329 TLK131329 TVG131329 UFC131329 UOY131329 UYU131329 VIQ131329 VSM131329 WCI131329 WME131329 WWA131329 S196865 JO196865 TK196865 ADG196865 ANC196865 AWY196865 BGU196865 BQQ196865 CAM196865 CKI196865 CUE196865 DEA196865 DNW196865 DXS196865 EHO196865 ERK196865 FBG196865 FLC196865 FUY196865 GEU196865 GOQ196865 GYM196865 HII196865 HSE196865 ICA196865 ILW196865 IVS196865 JFO196865 JPK196865 JZG196865 KJC196865 KSY196865 LCU196865 LMQ196865 LWM196865 MGI196865 MQE196865 NAA196865 NJW196865 NTS196865 ODO196865 ONK196865 OXG196865 PHC196865 PQY196865 QAU196865 QKQ196865 QUM196865 REI196865 ROE196865 RYA196865 SHW196865 SRS196865 TBO196865 TLK196865 TVG196865 UFC196865 UOY196865 UYU196865 VIQ196865 VSM196865 WCI196865 WME196865 WWA196865 S262401 JO262401 TK262401 ADG262401 ANC262401 AWY262401 BGU262401 BQQ262401 CAM262401 CKI262401 CUE262401 DEA262401 DNW262401 DXS262401 EHO262401 ERK262401 FBG262401 FLC262401 FUY262401 GEU262401 GOQ262401 GYM262401 HII262401 HSE262401 ICA262401 ILW262401 IVS262401 JFO262401 JPK262401 JZG262401 KJC262401 KSY262401 LCU262401 LMQ262401 LWM262401 MGI262401 MQE262401 NAA262401 NJW262401 NTS262401 ODO262401 ONK262401 OXG262401 PHC262401 PQY262401 QAU262401 QKQ262401 QUM262401 REI262401 ROE262401 RYA262401 SHW262401 SRS262401 TBO262401 TLK262401 TVG262401 UFC262401 UOY262401 UYU262401 VIQ262401 VSM262401 WCI262401 WME262401 WWA262401 S327937 JO327937 TK327937 ADG327937 ANC327937 AWY327937 BGU327937 BQQ327937 CAM327937 CKI327937 CUE327937 DEA327937 DNW327937 DXS327937 EHO327937 ERK327937 FBG327937 FLC327937 FUY327937 GEU327937 GOQ327937 GYM327937 HII327937 HSE327937 ICA327937 ILW327937 IVS327937 JFO327937 JPK327937 JZG327937 KJC327937 KSY327937 LCU327937 LMQ327937 LWM327937 MGI327937 MQE327937 NAA327937 NJW327937 NTS327937 ODO327937 ONK327937 OXG327937 PHC327937 PQY327937 QAU327937 QKQ327937 QUM327937 REI327937 ROE327937 RYA327937 SHW327937 SRS327937 TBO327937 TLK327937 TVG327937 UFC327937 UOY327937 UYU327937 VIQ327937 VSM327937 WCI327937 WME327937 WWA327937 S393473 JO393473 TK393473 ADG393473 ANC393473 AWY393473 BGU393473 BQQ393473 CAM393473 CKI393473 CUE393473 DEA393473 DNW393473 DXS393473 EHO393473 ERK393473 FBG393473 FLC393473 FUY393473 GEU393473 GOQ393473 GYM393473 HII393473 HSE393473 ICA393473 ILW393473 IVS393473 JFO393473 JPK393473 JZG393473 KJC393473 KSY393473 LCU393473 LMQ393473 LWM393473 MGI393473 MQE393473 NAA393473 NJW393473 NTS393473 ODO393473 ONK393473 OXG393473 PHC393473 PQY393473 QAU393473 QKQ393473 QUM393473 REI393473 ROE393473 RYA393473 SHW393473 SRS393473 TBO393473 TLK393473 TVG393473 UFC393473 UOY393473 UYU393473 VIQ393473 VSM393473 WCI393473 WME393473 WWA393473 S459009 JO459009 TK459009 ADG459009 ANC459009 AWY459009 BGU459009 BQQ459009 CAM459009 CKI459009 CUE459009 DEA459009 DNW459009 DXS459009 EHO459009 ERK459009 FBG459009 FLC459009 FUY459009 GEU459009 GOQ459009 GYM459009 HII459009 HSE459009 ICA459009 ILW459009 IVS459009 JFO459009 JPK459009 JZG459009 KJC459009 KSY459009 LCU459009 LMQ459009 LWM459009 MGI459009 MQE459009 NAA459009 NJW459009 NTS459009 ODO459009 ONK459009 OXG459009 PHC459009 PQY459009 QAU459009 QKQ459009 QUM459009 REI459009 ROE459009 RYA459009 SHW459009 SRS459009 TBO459009 TLK459009 TVG459009 UFC459009 UOY459009 UYU459009 VIQ459009 VSM459009 WCI459009 WME459009 WWA459009 S524545 JO524545 TK524545 ADG524545 ANC524545 AWY524545 BGU524545 BQQ524545 CAM524545 CKI524545 CUE524545 DEA524545 DNW524545 DXS524545 EHO524545 ERK524545 FBG524545 FLC524545 FUY524545 GEU524545 GOQ524545 GYM524545 HII524545 HSE524545 ICA524545 ILW524545 IVS524545 JFO524545 JPK524545 JZG524545 KJC524545 KSY524545 LCU524545 LMQ524545 LWM524545 MGI524545 MQE524545 NAA524545 NJW524545 NTS524545 ODO524545 ONK524545 OXG524545 PHC524545 PQY524545 QAU524545 QKQ524545 QUM524545 REI524545 ROE524545 RYA524545 SHW524545 SRS524545 TBO524545 TLK524545 TVG524545 UFC524545 UOY524545 UYU524545 VIQ524545 VSM524545 WCI524545 WME524545 WWA524545 S590081 JO590081 TK590081 ADG590081 ANC590081 AWY590081 BGU590081 BQQ590081 CAM590081 CKI590081 CUE590081 DEA590081 DNW590081 DXS590081 EHO590081 ERK590081 FBG590081 FLC590081 FUY590081 GEU590081 GOQ590081 GYM590081 HII590081 HSE590081 ICA590081 ILW590081 IVS590081 JFO590081 JPK590081 JZG590081 KJC590081 KSY590081 LCU590081 LMQ590081 LWM590081 MGI590081 MQE590081 NAA590081 NJW590081 NTS590081 ODO590081 ONK590081 OXG590081 PHC590081 PQY590081 QAU590081 QKQ590081 QUM590081 REI590081 ROE590081 RYA590081 SHW590081 SRS590081 TBO590081 TLK590081 TVG590081 UFC590081 UOY590081 UYU590081 VIQ590081 VSM590081 WCI590081 WME590081 WWA590081 S655617 JO655617 TK655617 ADG655617 ANC655617 AWY655617 BGU655617 BQQ655617 CAM655617 CKI655617 CUE655617 DEA655617 DNW655617 DXS655617 EHO655617 ERK655617 FBG655617 FLC655617 FUY655617 GEU655617 GOQ655617 GYM655617 HII655617 HSE655617 ICA655617 ILW655617 IVS655617 JFO655617 JPK655617 JZG655617 KJC655617 KSY655617 LCU655617 LMQ655617 LWM655617 MGI655617 MQE655617 NAA655617 NJW655617 NTS655617 ODO655617 ONK655617 OXG655617 PHC655617 PQY655617 QAU655617 QKQ655617 QUM655617 REI655617 ROE655617 RYA655617 SHW655617 SRS655617 TBO655617 TLK655617 TVG655617 UFC655617 UOY655617 UYU655617 VIQ655617 VSM655617 WCI655617 WME655617 WWA655617 S721153 JO721153 TK721153 ADG721153 ANC721153 AWY721153 BGU721153 BQQ721153 CAM721153 CKI721153 CUE721153 DEA721153 DNW721153 DXS721153 EHO721153 ERK721153 FBG721153 FLC721153 FUY721153 GEU721153 GOQ721153 GYM721153 HII721153 HSE721153 ICA721153 ILW721153 IVS721153 JFO721153 JPK721153 JZG721153 KJC721153 KSY721153 LCU721153 LMQ721153 LWM721153 MGI721153 MQE721153 NAA721153 NJW721153 NTS721153 ODO721153 ONK721153 OXG721153 PHC721153 PQY721153 QAU721153 QKQ721153 QUM721153 REI721153 ROE721153 RYA721153 SHW721153 SRS721153 TBO721153 TLK721153 TVG721153 UFC721153 UOY721153 UYU721153 VIQ721153 VSM721153 WCI721153 WME721153 WWA721153 S786689 JO786689 TK786689 ADG786689 ANC786689 AWY786689 BGU786689 BQQ786689 CAM786689 CKI786689 CUE786689 DEA786689 DNW786689 DXS786689 EHO786689 ERK786689 FBG786689 FLC786689 FUY786689 GEU786689 GOQ786689 GYM786689 HII786689 HSE786689 ICA786689 ILW786689 IVS786689 JFO786689 JPK786689 JZG786689 KJC786689 KSY786689 LCU786689 LMQ786689 LWM786689 MGI786689 MQE786689 NAA786689 NJW786689 NTS786689 ODO786689 ONK786689 OXG786689 PHC786689 PQY786689 QAU786689 QKQ786689 QUM786689 REI786689 ROE786689 RYA786689 SHW786689 SRS786689 TBO786689 TLK786689 TVG786689 UFC786689 UOY786689 UYU786689 VIQ786689 VSM786689 WCI786689 WME786689 WWA786689 S852225 JO852225 TK852225 ADG852225 ANC852225 AWY852225 BGU852225 BQQ852225 CAM852225 CKI852225 CUE852225 DEA852225 DNW852225 DXS852225 EHO852225 ERK852225 FBG852225 FLC852225 FUY852225 GEU852225 GOQ852225 GYM852225 HII852225 HSE852225 ICA852225 ILW852225 IVS852225 JFO852225 JPK852225 JZG852225 KJC852225 KSY852225 LCU852225 LMQ852225 LWM852225 MGI852225 MQE852225 NAA852225 NJW852225 NTS852225 ODO852225 ONK852225 OXG852225 PHC852225 PQY852225 QAU852225 QKQ852225 QUM852225 REI852225 ROE852225 RYA852225 SHW852225 SRS852225 TBO852225 TLK852225 TVG852225 UFC852225 UOY852225 UYU852225 VIQ852225 VSM852225 WCI852225 WME852225 WWA852225 S917761 JO917761 TK917761 ADG917761 ANC917761 AWY917761 BGU917761 BQQ917761 CAM917761 CKI917761 CUE917761 DEA917761 DNW917761 DXS917761 EHO917761 ERK917761 FBG917761 FLC917761 FUY917761 GEU917761 GOQ917761 GYM917761 HII917761 HSE917761 ICA917761 ILW917761 IVS917761 JFO917761 JPK917761 JZG917761 KJC917761 KSY917761 LCU917761 LMQ917761 LWM917761 MGI917761 MQE917761 NAA917761 NJW917761 NTS917761 ODO917761 ONK917761 OXG917761 PHC917761 PQY917761 QAU917761 QKQ917761 QUM917761 REI917761 ROE917761 RYA917761 SHW917761 SRS917761 TBO917761 TLK917761 TVG917761 UFC917761 UOY917761 UYU917761 VIQ917761 VSM917761 WCI917761 WME917761 WWA917761 S983297 JO983297 TK983297 ADG983297 ANC983297 AWY983297 BGU983297 BQQ983297 CAM983297 CKI983297 CUE983297 DEA983297 DNW983297 DXS983297 EHO983297 ERK983297 FBG983297 FLC983297 FUY983297 GEU983297 GOQ983297 GYM983297 HII983297 HSE983297 ICA983297 ILW983297 IVS983297 JFO983297 JPK983297 JZG983297 KJC983297 KSY983297 LCU983297 LMQ983297 LWM983297 MGI983297 MQE983297 NAA983297 NJW983297 NTS983297 ODO983297 ONK983297 OXG983297 PHC983297 PQY983297 QAU983297 QKQ983297 QUM983297 REI983297 ROE983297 RYA983297 SHW983297 SRS983297 TBO983297 TLK983297 TVG983297 UFC983297 UOY983297 UYU983297 VIQ983297 VSM983297 WCI983297 WME983297 WWA983297 S230 JO230 TK230 ADG230 ANC230 AWY230 BGU230 BQQ230 CAM230 CKI230 CUE230 DEA230 DNW230 DXS230 EHO230 ERK230 FBG230 FLC230 FUY230 GEU230 GOQ230 GYM230 HII230 HSE230 ICA230 ILW230 IVS230 JFO230 JPK230 JZG230 KJC230 KSY230 LCU230 LMQ230 LWM230 MGI230 MQE230 NAA230 NJW230 NTS230 ODO230 ONK230 OXG230 PHC230 PQY230 QAU230 QKQ230 QUM230 REI230 ROE230 RYA230 SHW230 SRS230 TBO230 TLK230 TVG230 UFC230 UOY230 UYU230 VIQ230 VSM230 WCI230 WME230 WWA230 S65795 JO65795 TK65795 ADG65795 ANC65795 AWY65795 BGU65795 BQQ65795 CAM65795 CKI65795 CUE65795 DEA65795 DNW65795 DXS65795 EHO65795 ERK65795 FBG65795 FLC65795 FUY65795 GEU65795 GOQ65795 GYM65795 HII65795 HSE65795 ICA65795 ILW65795 IVS65795 JFO65795 JPK65795 JZG65795 KJC65795 KSY65795 LCU65795 LMQ65795 LWM65795 MGI65795 MQE65795 NAA65795 NJW65795 NTS65795 ODO65795 ONK65795 OXG65795 PHC65795 PQY65795 QAU65795 QKQ65795 QUM65795 REI65795 ROE65795 RYA65795 SHW65795 SRS65795 TBO65795 TLK65795 TVG65795 UFC65795 UOY65795 UYU65795 VIQ65795 VSM65795 WCI65795 WME65795 WWA65795 S131331 JO131331 TK131331 ADG131331 ANC131331 AWY131331 BGU131331 BQQ131331 CAM131331 CKI131331 CUE131331 DEA131331 DNW131331 DXS131331 EHO131331 ERK131331 FBG131331 FLC131331 FUY131331 GEU131331 GOQ131331 GYM131331 HII131331 HSE131331 ICA131331 ILW131331 IVS131331 JFO131331 JPK131331 JZG131331 KJC131331 KSY131331 LCU131331 LMQ131331 LWM131331 MGI131331 MQE131331 NAA131331 NJW131331 NTS131331 ODO131331 ONK131331 OXG131331 PHC131331 PQY131331 QAU131331 QKQ131331 QUM131331 REI131331 ROE131331 RYA131331 SHW131331 SRS131331 TBO131331 TLK131331 TVG131331 UFC131331 UOY131331 UYU131331 VIQ131331 VSM131331 WCI131331 WME131331 WWA131331 S196867 JO196867 TK196867 ADG196867 ANC196867 AWY196867 BGU196867 BQQ196867 CAM196867 CKI196867 CUE196867 DEA196867 DNW196867 DXS196867 EHO196867 ERK196867 FBG196867 FLC196867 FUY196867 GEU196867 GOQ196867 GYM196867 HII196867 HSE196867 ICA196867 ILW196867 IVS196867 JFO196867 JPK196867 JZG196867 KJC196867 KSY196867 LCU196867 LMQ196867 LWM196867 MGI196867 MQE196867 NAA196867 NJW196867 NTS196867 ODO196867 ONK196867 OXG196867 PHC196867 PQY196867 QAU196867 QKQ196867 QUM196867 REI196867 ROE196867 RYA196867 SHW196867 SRS196867 TBO196867 TLK196867 TVG196867 UFC196867 UOY196867 UYU196867 VIQ196867 VSM196867 WCI196867 WME196867 WWA196867 S262403 JO262403 TK262403 ADG262403 ANC262403 AWY262403 BGU262403 BQQ262403 CAM262403 CKI262403 CUE262403 DEA262403 DNW262403 DXS262403 EHO262403 ERK262403 FBG262403 FLC262403 FUY262403 GEU262403 GOQ262403 GYM262403 HII262403 HSE262403 ICA262403 ILW262403 IVS262403 JFO262403 JPK262403 JZG262403 KJC262403 KSY262403 LCU262403 LMQ262403 LWM262403 MGI262403 MQE262403 NAA262403 NJW262403 NTS262403 ODO262403 ONK262403 OXG262403 PHC262403 PQY262403 QAU262403 QKQ262403 QUM262403 REI262403 ROE262403 RYA262403 SHW262403 SRS262403 TBO262403 TLK262403 TVG262403 UFC262403 UOY262403 UYU262403 VIQ262403 VSM262403 WCI262403 WME262403 WWA262403 S327939 JO327939 TK327939 ADG327939 ANC327939 AWY327939 BGU327939 BQQ327939 CAM327939 CKI327939 CUE327939 DEA327939 DNW327939 DXS327939 EHO327939 ERK327939 FBG327939 FLC327939 FUY327939 GEU327939 GOQ327939 GYM327939 HII327939 HSE327939 ICA327939 ILW327939 IVS327939 JFO327939 JPK327939 JZG327939 KJC327939 KSY327939 LCU327939 LMQ327939 LWM327939 MGI327939 MQE327939 NAA327939 NJW327939 NTS327939 ODO327939 ONK327939 OXG327939 PHC327939 PQY327939 QAU327939 QKQ327939 QUM327939 REI327939 ROE327939 RYA327939 SHW327939 SRS327939 TBO327939 TLK327939 TVG327939 UFC327939 UOY327939 UYU327939 VIQ327939 VSM327939 WCI327939 WME327939 WWA327939 S393475 JO393475 TK393475 ADG393475 ANC393475 AWY393475 BGU393475 BQQ393475 CAM393475 CKI393475 CUE393475 DEA393475 DNW393475 DXS393475 EHO393475 ERK393475 FBG393475 FLC393475 FUY393475 GEU393475 GOQ393475 GYM393475 HII393475 HSE393475 ICA393475 ILW393475 IVS393475 JFO393475 JPK393475 JZG393475 KJC393475 KSY393475 LCU393475 LMQ393475 LWM393475 MGI393475 MQE393475 NAA393475 NJW393475 NTS393475 ODO393475 ONK393475 OXG393475 PHC393475 PQY393475 QAU393475 QKQ393475 QUM393475 REI393475 ROE393475 RYA393475 SHW393475 SRS393475 TBO393475 TLK393475 TVG393475 UFC393475 UOY393475 UYU393475 VIQ393475 VSM393475 WCI393475 WME393475 WWA393475 S459011 JO459011 TK459011 ADG459011 ANC459011 AWY459011 BGU459011 BQQ459011 CAM459011 CKI459011 CUE459011 DEA459011 DNW459011 DXS459011 EHO459011 ERK459011 FBG459011 FLC459011 FUY459011 GEU459011 GOQ459011 GYM459011 HII459011 HSE459011 ICA459011 ILW459011 IVS459011 JFO459011 JPK459011 JZG459011 KJC459011 KSY459011 LCU459011 LMQ459011 LWM459011 MGI459011 MQE459011 NAA459011 NJW459011 NTS459011 ODO459011 ONK459011 OXG459011 PHC459011 PQY459011 QAU459011 QKQ459011 QUM459011 REI459011 ROE459011 RYA459011 SHW459011 SRS459011 TBO459011 TLK459011 TVG459011 UFC459011 UOY459011 UYU459011 VIQ459011 VSM459011 WCI459011 WME459011 WWA459011 S524547 JO524547 TK524547 ADG524547 ANC524547 AWY524547 BGU524547 BQQ524547 CAM524547 CKI524547 CUE524547 DEA524547 DNW524547 DXS524547 EHO524547 ERK524547 FBG524547 FLC524547 FUY524547 GEU524547 GOQ524547 GYM524547 HII524547 HSE524547 ICA524547 ILW524547 IVS524547 JFO524547 JPK524547 JZG524547 KJC524547 KSY524547 LCU524547 LMQ524547 LWM524547 MGI524547 MQE524547 NAA524547 NJW524547 NTS524547 ODO524547 ONK524547 OXG524547 PHC524547 PQY524547 QAU524547 QKQ524547 QUM524547 REI524547 ROE524547 RYA524547 SHW524547 SRS524547 TBO524547 TLK524547 TVG524547 UFC524547 UOY524547 UYU524547 VIQ524547 VSM524547 WCI524547 WME524547 WWA524547 S590083 JO590083 TK590083 ADG590083 ANC590083 AWY590083 BGU590083 BQQ590083 CAM590083 CKI590083 CUE590083 DEA590083 DNW590083 DXS590083 EHO590083 ERK590083 FBG590083 FLC590083 FUY590083 GEU590083 GOQ590083 GYM590083 HII590083 HSE590083 ICA590083 ILW590083 IVS590083 JFO590083 JPK590083 JZG590083 KJC590083 KSY590083 LCU590083 LMQ590083 LWM590083 MGI590083 MQE590083 NAA590083 NJW590083 NTS590083 ODO590083 ONK590083 OXG590083 PHC590083 PQY590083 QAU590083 QKQ590083 QUM590083 REI590083 ROE590083 RYA590083 SHW590083 SRS590083 TBO590083 TLK590083 TVG590083 UFC590083 UOY590083 UYU590083 VIQ590083 VSM590083 WCI590083 WME590083 WWA590083 S655619 JO655619 TK655619 ADG655619 ANC655619 AWY655619 BGU655619 BQQ655619 CAM655619 CKI655619 CUE655619 DEA655619 DNW655619 DXS655619 EHO655619 ERK655619 FBG655619 FLC655619 FUY655619 GEU655619 GOQ655619 GYM655619 HII655619 HSE655619 ICA655619 ILW655619 IVS655619 JFO655619 JPK655619 JZG655619 KJC655619 KSY655619 LCU655619 LMQ655619 LWM655619 MGI655619 MQE655619 NAA655619 NJW655619 NTS655619 ODO655619 ONK655619 OXG655619 PHC655619 PQY655619 QAU655619 QKQ655619 QUM655619 REI655619 ROE655619 RYA655619 SHW655619 SRS655619 TBO655619 TLK655619 TVG655619 UFC655619 UOY655619 UYU655619 VIQ655619 VSM655619 WCI655619 WME655619 WWA655619 S721155 JO721155 TK721155 ADG721155 ANC721155 AWY721155 BGU721155 BQQ721155 CAM721155 CKI721155 CUE721155 DEA721155 DNW721155 DXS721155 EHO721155 ERK721155 FBG721155 FLC721155 FUY721155 GEU721155 GOQ721155 GYM721155 HII721155 HSE721155 ICA721155 ILW721155 IVS721155 JFO721155 JPK721155 JZG721155 KJC721155 KSY721155 LCU721155 LMQ721155 LWM721155 MGI721155 MQE721155 NAA721155 NJW721155 NTS721155 ODO721155 ONK721155 OXG721155 PHC721155 PQY721155 QAU721155 QKQ721155 QUM721155 REI721155 ROE721155 RYA721155 SHW721155 SRS721155 TBO721155 TLK721155 TVG721155 UFC721155 UOY721155 UYU721155 VIQ721155 VSM721155 WCI721155 WME721155 WWA721155 S786691 JO786691 TK786691 ADG786691 ANC786691 AWY786691 BGU786691 BQQ786691 CAM786691 CKI786691 CUE786691 DEA786691 DNW786691 DXS786691 EHO786691 ERK786691 FBG786691 FLC786691 FUY786691 GEU786691 GOQ786691 GYM786691 HII786691 HSE786691 ICA786691 ILW786691 IVS786691 JFO786691 JPK786691 JZG786691 KJC786691 KSY786691 LCU786691 LMQ786691 LWM786691 MGI786691 MQE786691 NAA786691 NJW786691 NTS786691 ODO786691 ONK786691 OXG786691 PHC786691 PQY786691 QAU786691 QKQ786691 QUM786691 REI786691 ROE786691 RYA786691 SHW786691 SRS786691 TBO786691 TLK786691 TVG786691 UFC786691 UOY786691 UYU786691 VIQ786691 VSM786691 WCI786691 WME786691 WWA786691 S852227 JO852227 TK852227 ADG852227 ANC852227 AWY852227 BGU852227 BQQ852227 CAM852227 CKI852227 CUE852227 DEA852227 DNW852227 DXS852227 EHO852227 ERK852227 FBG852227 FLC852227 FUY852227 GEU852227 GOQ852227 GYM852227 HII852227 HSE852227 ICA852227 ILW852227 IVS852227 JFO852227 JPK852227 JZG852227 KJC852227 KSY852227 LCU852227 LMQ852227 LWM852227 MGI852227 MQE852227 NAA852227 NJW852227 NTS852227 ODO852227 ONK852227 OXG852227 PHC852227 PQY852227 QAU852227 QKQ852227 QUM852227 REI852227 ROE852227 RYA852227 SHW852227 SRS852227 TBO852227 TLK852227 TVG852227 UFC852227 UOY852227 UYU852227 VIQ852227 VSM852227 WCI852227 WME852227 WWA852227 S917763 JO917763 TK917763 ADG917763 ANC917763 AWY917763 BGU917763 BQQ917763 CAM917763 CKI917763 CUE917763 DEA917763 DNW917763 DXS917763 EHO917763 ERK917763 FBG917763 FLC917763 FUY917763 GEU917763 GOQ917763 GYM917763 HII917763 HSE917763 ICA917763 ILW917763 IVS917763 JFO917763 JPK917763 JZG917763 KJC917763 KSY917763 LCU917763 LMQ917763 LWM917763 MGI917763 MQE917763 NAA917763 NJW917763 NTS917763 ODO917763 ONK917763 OXG917763 PHC917763 PQY917763 QAU917763 QKQ917763 QUM917763 REI917763 ROE917763 RYA917763 SHW917763 SRS917763 TBO917763 TLK917763 TVG917763 UFC917763 UOY917763 UYU917763 VIQ917763 VSM917763 WCI917763 WME917763 WWA917763 S983299 JO983299 TK983299 ADG983299 ANC983299 AWY983299 BGU983299 BQQ983299 CAM983299 CKI983299 CUE983299 DEA983299 DNW983299 DXS983299 EHO983299 ERK983299 FBG983299 FLC983299 FUY983299 GEU983299 GOQ983299 GYM983299 HII983299 HSE983299 ICA983299 ILW983299 IVS983299 JFO983299 JPK983299 JZG983299 KJC983299 KSY983299 LCU983299 LMQ983299 LWM983299 MGI983299 MQE983299 NAA983299 NJW983299 NTS983299 ODO983299 ONK983299 OXG983299 PHC983299 PQY983299 QAU983299 QKQ983299 QUM983299 REI983299 ROE983299 RYA983299 SHW983299 SRS983299 TBO983299 TLK983299 TVG983299 UFC983299 UOY983299 UYU983299 VIQ983299 VSM983299 WCI983299 WME983299 WWA983299 S232 JO232 TK232 ADG232 ANC232 AWY232 BGU232 BQQ232 CAM232 CKI232 CUE232 DEA232 DNW232 DXS232 EHO232 ERK232 FBG232 FLC232 FUY232 GEU232 GOQ232 GYM232 HII232 HSE232 ICA232 ILW232 IVS232 JFO232 JPK232 JZG232 KJC232 KSY232 LCU232 LMQ232 LWM232 MGI232 MQE232 NAA232 NJW232 NTS232 ODO232 ONK232 OXG232 PHC232 PQY232 QAU232 QKQ232 QUM232 REI232 ROE232 RYA232 SHW232 SRS232 TBO232 TLK232 TVG232 UFC232 UOY232 UYU232 VIQ232 VSM232 WCI232 WME232 WWA232 S65797 JO65797 TK65797 ADG65797 ANC65797 AWY65797 BGU65797 BQQ65797 CAM65797 CKI65797 CUE65797 DEA65797 DNW65797 DXS65797 EHO65797 ERK65797 FBG65797 FLC65797 FUY65797 GEU65797 GOQ65797 GYM65797 HII65797 HSE65797 ICA65797 ILW65797 IVS65797 JFO65797 JPK65797 JZG65797 KJC65797 KSY65797 LCU65797 LMQ65797 LWM65797 MGI65797 MQE65797 NAA65797 NJW65797 NTS65797 ODO65797 ONK65797 OXG65797 PHC65797 PQY65797 QAU65797 QKQ65797 QUM65797 REI65797 ROE65797 RYA65797 SHW65797 SRS65797 TBO65797 TLK65797 TVG65797 UFC65797 UOY65797 UYU65797 VIQ65797 VSM65797 WCI65797 WME65797 WWA65797 S131333 JO131333 TK131333 ADG131333 ANC131333 AWY131333 BGU131333 BQQ131333 CAM131333 CKI131333 CUE131333 DEA131333 DNW131333 DXS131333 EHO131333 ERK131333 FBG131333 FLC131333 FUY131333 GEU131333 GOQ131333 GYM131333 HII131333 HSE131333 ICA131333 ILW131333 IVS131333 JFO131333 JPK131333 JZG131333 KJC131333 KSY131333 LCU131333 LMQ131333 LWM131333 MGI131333 MQE131333 NAA131333 NJW131333 NTS131333 ODO131333 ONK131333 OXG131333 PHC131333 PQY131333 QAU131333 QKQ131333 QUM131333 REI131333 ROE131333 RYA131333 SHW131333 SRS131333 TBO131333 TLK131333 TVG131333 UFC131333 UOY131333 UYU131333 VIQ131333 VSM131333 WCI131333 WME131333 WWA131333 S196869 JO196869 TK196869 ADG196869 ANC196869 AWY196869 BGU196869 BQQ196869 CAM196869 CKI196869 CUE196869 DEA196869 DNW196869 DXS196869 EHO196869 ERK196869 FBG196869 FLC196869 FUY196869 GEU196869 GOQ196869 GYM196869 HII196869 HSE196869 ICA196869 ILW196869 IVS196869 JFO196869 JPK196869 JZG196869 KJC196869 KSY196869 LCU196869 LMQ196869 LWM196869 MGI196869 MQE196869 NAA196869 NJW196869 NTS196869 ODO196869 ONK196869 OXG196869 PHC196869 PQY196869 QAU196869 QKQ196869 QUM196869 REI196869 ROE196869 RYA196869 SHW196869 SRS196869 TBO196869 TLK196869 TVG196869 UFC196869 UOY196869 UYU196869 VIQ196869 VSM196869 WCI196869 WME196869 WWA196869 S262405 JO262405 TK262405 ADG262405 ANC262405 AWY262405 BGU262405 BQQ262405 CAM262405 CKI262405 CUE262405 DEA262405 DNW262405 DXS262405 EHO262405 ERK262405 FBG262405 FLC262405 FUY262405 GEU262405 GOQ262405 GYM262405 HII262405 HSE262405 ICA262405 ILW262405 IVS262405 JFO262405 JPK262405 JZG262405 KJC262405 KSY262405 LCU262405 LMQ262405 LWM262405 MGI262405 MQE262405 NAA262405 NJW262405 NTS262405 ODO262405 ONK262405 OXG262405 PHC262405 PQY262405 QAU262405 QKQ262405 QUM262405 REI262405 ROE262405 RYA262405 SHW262405 SRS262405 TBO262405 TLK262405 TVG262405 UFC262405 UOY262405 UYU262405 VIQ262405 VSM262405 WCI262405 WME262405 WWA262405 S327941 JO327941 TK327941 ADG327941 ANC327941 AWY327941 BGU327941 BQQ327941 CAM327941 CKI327941 CUE327941 DEA327941 DNW327941 DXS327941 EHO327941 ERK327941 FBG327941 FLC327941 FUY327941 GEU327941 GOQ327941 GYM327941 HII327941 HSE327941 ICA327941 ILW327941 IVS327941 JFO327941 JPK327941 JZG327941 KJC327941 KSY327941 LCU327941 LMQ327941 LWM327941 MGI327941 MQE327941 NAA327941 NJW327941 NTS327941 ODO327941 ONK327941 OXG327941 PHC327941 PQY327941 QAU327941 QKQ327941 QUM327941 REI327941 ROE327941 RYA327941 SHW327941 SRS327941 TBO327941 TLK327941 TVG327941 UFC327941 UOY327941 UYU327941 VIQ327941 VSM327941 WCI327941 WME327941 WWA327941 S393477 JO393477 TK393477 ADG393477 ANC393477 AWY393477 BGU393477 BQQ393477 CAM393477 CKI393477 CUE393477 DEA393477 DNW393477 DXS393477 EHO393477 ERK393477 FBG393477 FLC393477 FUY393477 GEU393477 GOQ393477 GYM393477 HII393477 HSE393477 ICA393477 ILW393477 IVS393477 JFO393477 JPK393477 JZG393477 KJC393477 KSY393477 LCU393477 LMQ393477 LWM393477 MGI393477 MQE393477 NAA393477 NJW393477 NTS393477 ODO393477 ONK393477 OXG393477 PHC393477 PQY393477 QAU393477 QKQ393477 QUM393477 REI393477 ROE393477 RYA393477 SHW393477 SRS393477 TBO393477 TLK393477 TVG393477 UFC393477 UOY393477 UYU393477 VIQ393477 VSM393477 WCI393477 WME393477 WWA393477 S459013 JO459013 TK459013 ADG459013 ANC459013 AWY459013 BGU459013 BQQ459013 CAM459013 CKI459013 CUE459013 DEA459013 DNW459013 DXS459013 EHO459013 ERK459013 FBG459013 FLC459013 FUY459013 GEU459013 GOQ459013 GYM459013 HII459013 HSE459013 ICA459013 ILW459013 IVS459013 JFO459013 JPK459013 JZG459013 KJC459013 KSY459013 LCU459013 LMQ459013 LWM459013 MGI459013 MQE459013 NAA459013 NJW459013 NTS459013 ODO459013 ONK459013 OXG459013 PHC459013 PQY459013 QAU459013 QKQ459013 QUM459013 REI459013 ROE459013 RYA459013 SHW459013 SRS459013 TBO459013 TLK459013 TVG459013 UFC459013 UOY459013 UYU459013 VIQ459013 VSM459013 WCI459013 WME459013 WWA459013 S524549 JO524549 TK524549 ADG524549 ANC524549 AWY524549 BGU524549 BQQ524549 CAM524549 CKI524549 CUE524549 DEA524549 DNW524549 DXS524549 EHO524549 ERK524549 FBG524549 FLC524549 FUY524549 GEU524549 GOQ524549 GYM524549 HII524549 HSE524549 ICA524549 ILW524549 IVS524549 JFO524549 JPK524549 JZG524549 KJC524549 KSY524549 LCU524549 LMQ524549 LWM524549 MGI524549 MQE524549 NAA524549 NJW524549 NTS524549 ODO524549 ONK524549 OXG524549 PHC524549 PQY524549 QAU524549 QKQ524549 QUM524549 REI524549 ROE524549 RYA524549 SHW524549 SRS524549 TBO524549 TLK524549 TVG524549 UFC524549 UOY524549 UYU524549 VIQ524549 VSM524549 WCI524549 WME524549 WWA524549 S590085 JO590085 TK590085 ADG590085 ANC590085 AWY590085 BGU590085 BQQ590085 CAM590085 CKI590085 CUE590085 DEA590085 DNW590085 DXS590085 EHO590085 ERK590085 FBG590085 FLC590085 FUY590085 GEU590085 GOQ590085 GYM590085 HII590085 HSE590085 ICA590085 ILW590085 IVS590085 JFO590085 JPK590085 JZG590085 KJC590085 KSY590085 LCU590085 LMQ590085 LWM590085 MGI590085 MQE590085 NAA590085 NJW590085 NTS590085 ODO590085 ONK590085 OXG590085 PHC590085 PQY590085 QAU590085 QKQ590085 QUM590085 REI590085 ROE590085 RYA590085 SHW590085 SRS590085 TBO590085 TLK590085 TVG590085 UFC590085 UOY590085 UYU590085 VIQ590085 VSM590085 WCI590085 WME590085 WWA590085 S655621 JO655621 TK655621 ADG655621 ANC655621 AWY655621 BGU655621 BQQ655621 CAM655621 CKI655621 CUE655621 DEA655621 DNW655621 DXS655621 EHO655621 ERK655621 FBG655621 FLC655621 FUY655621 GEU655621 GOQ655621 GYM655621 HII655621 HSE655621 ICA655621 ILW655621 IVS655621 JFO655621 JPK655621 JZG655621 KJC655621 KSY655621 LCU655621 LMQ655621 LWM655621 MGI655621 MQE655621 NAA655621 NJW655621 NTS655621 ODO655621 ONK655621 OXG655621 PHC655621 PQY655621 QAU655621 QKQ655621 QUM655621 REI655621 ROE655621 RYA655621 SHW655621 SRS655621 TBO655621 TLK655621 TVG655621 UFC655621 UOY655621 UYU655621 VIQ655621 VSM655621 WCI655621 WME655621 WWA655621 S721157 JO721157 TK721157 ADG721157 ANC721157 AWY721157 BGU721157 BQQ721157 CAM721157 CKI721157 CUE721157 DEA721157 DNW721157 DXS721157 EHO721157 ERK721157 FBG721157 FLC721157 FUY721157 GEU721157 GOQ721157 GYM721157 HII721157 HSE721157 ICA721157 ILW721157 IVS721157 JFO721157 JPK721157 JZG721157 KJC721157 KSY721157 LCU721157 LMQ721157 LWM721157 MGI721157 MQE721157 NAA721157 NJW721157 NTS721157 ODO721157 ONK721157 OXG721157 PHC721157 PQY721157 QAU721157 QKQ721157 QUM721157 REI721157 ROE721157 RYA721157 SHW721157 SRS721157 TBO721157 TLK721157 TVG721157 UFC721157 UOY721157 UYU721157 VIQ721157 VSM721157 WCI721157 WME721157 WWA721157 S786693 JO786693 TK786693 ADG786693 ANC786693 AWY786693 BGU786693 BQQ786693 CAM786693 CKI786693 CUE786693 DEA786693 DNW786693 DXS786693 EHO786693 ERK786693 FBG786693 FLC786693 FUY786693 GEU786693 GOQ786693 GYM786693 HII786693 HSE786693 ICA786693 ILW786693 IVS786693 JFO786693 JPK786693 JZG786693 KJC786693 KSY786693 LCU786693 LMQ786693 LWM786693 MGI786693 MQE786693 NAA786693 NJW786693 NTS786693 ODO786693 ONK786693 OXG786693 PHC786693 PQY786693 QAU786693 QKQ786693 QUM786693 REI786693 ROE786693 RYA786693 SHW786693 SRS786693 TBO786693 TLK786693 TVG786693 UFC786693 UOY786693 UYU786693 VIQ786693 VSM786693 WCI786693 WME786693 WWA786693 S852229 JO852229 TK852229 ADG852229 ANC852229 AWY852229 BGU852229 BQQ852229 CAM852229 CKI852229 CUE852229 DEA852229 DNW852229 DXS852229 EHO852229 ERK852229 FBG852229 FLC852229 FUY852229 GEU852229 GOQ852229 GYM852229 HII852229 HSE852229 ICA852229 ILW852229 IVS852229 JFO852229 JPK852229 JZG852229 KJC852229 KSY852229 LCU852229 LMQ852229 LWM852229 MGI852229 MQE852229 NAA852229 NJW852229 NTS852229 ODO852229 ONK852229 OXG852229 PHC852229 PQY852229 QAU852229 QKQ852229 QUM852229 REI852229 ROE852229 RYA852229 SHW852229 SRS852229 TBO852229 TLK852229 TVG852229 UFC852229 UOY852229 UYU852229 VIQ852229 VSM852229 WCI852229 WME852229 WWA852229 S917765 JO917765 TK917765 ADG917765 ANC917765 AWY917765 BGU917765 BQQ917765 CAM917765 CKI917765 CUE917765 DEA917765 DNW917765 DXS917765 EHO917765 ERK917765 FBG917765 FLC917765 FUY917765 GEU917765 GOQ917765 GYM917765 HII917765 HSE917765 ICA917765 ILW917765 IVS917765 JFO917765 JPK917765 JZG917765 KJC917765 KSY917765 LCU917765 LMQ917765 LWM917765 MGI917765 MQE917765 NAA917765 NJW917765 NTS917765 ODO917765 ONK917765 OXG917765 PHC917765 PQY917765 QAU917765 QKQ917765 QUM917765 REI917765 ROE917765 RYA917765 SHW917765 SRS917765 TBO917765 TLK917765 TVG917765 UFC917765 UOY917765 UYU917765 VIQ917765 VSM917765 WCI917765 WME917765 WWA917765 S983301 JO983301 TK983301 ADG983301 ANC983301 AWY983301 BGU983301 BQQ983301 CAM983301 CKI983301 CUE983301 DEA983301 DNW983301 DXS983301 EHO983301 ERK983301 FBG983301 FLC983301 FUY983301 GEU983301 GOQ983301 GYM983301 HII983301 HSE983301 ICA983301 ILW983301 IVS983301 JFO983301 JPK983301 JZG983301 KJC983301 KSY983301 LCU983301 LMQ983301 LWM983301 MGI983301 MQE983301 NAA983301 NJW983301 NTS983301 ODO983301 ONK983301 OXG983301 PHC983301 PQY983301 QAU983301 QKQ983301 QUM983301 REI983301 ROE983301 RYA983301 SHW983301 SRS983301 TBO983301 TLK983301 TVG983301 UFC983301 UOY983301 UYU983301 VIQ983301 VSM983301 WCI983301 WME983301 WWA983301 S234 JO234 TK234 ADG234 ANC234 AWY234 BGU234 BQQ234 CAM234 CKI234 CUE234 DEA234 DNW234 DXS234 EHO234 ERK234 FBG234 FLC234 FUY234 GEU234 GOQ234 GYM234 HII234 HSE234 ICA234 ILW234 IVS234 JFO234 JPK234 JZG234 KJC234 KSY234 LCU234 LMQ234 LWM234 MGI234 MQE234 NAA234 NJW234 NTS234 ODO234 ONK234 OXG234 PHC234 PQY234 QAU234 QKQ234 QUM234 REI234 ROE234 RYA234 SHW234 SRS234 TBO234 TLK234 TVG234 UFC234 UOY234 UYU234 VIQ234 VSM234 WCI234 WME234 WWA234 S65799 JO65799 TK65799 ADG65799 ANC65799 AWY65799 BGU65799 BQQ65799 CAM65799 CKI65799 CUE65799 DEA65799 DNW65799 DXS65799 EHO65799 ERK65799 FBG65799 FLC65799 FUY65799 GEU65799 GOQ65799 GYM65799 HII65799 HSE65799 ICA65799 ILW65799 IVS65799 JFO65799 JPK65799 JZG65799 KJC65799 KSY65799 LCU65799 LMQ65799 LWM65799 MGI65799 MQE65799 NAA65799 NJW65799 NTS65799 ODO65799 ONK65799 OXG65799 PHC65799 PQY65799 QAU65799 QKQ65799 QUM65799 REI65799 ROE65799 RYA65799 SHW65799 SRS65799 TBO65799 TLK65799 TVG65799 UFC65799 UOY65799 UYU65799 VIQ65799 VSM65799 WCI65799 WME65799 WWA65799 S131335 JO131335 TK131335 ADG131335 ANC131335 AWY131335 BGU131335 BQQ131335 CAM131335 CKI131335 CUE131335 DEA131335 DNW131335 DXS131335 EHO131335 ERK131335 FBG131335 FLC131335 FUY131335 GEU131335 GOQ131335 GYM131335 HII131335 HSE131335 ICA131335 ILW131335 IVS131335 JFO131335 JPK131335 JZG131335 KJC131335 KSY131335 LCU131335 LMQ131335 LWM131335 MGI131335 MQE131335 NAA131335 NJW131335 NTS131335 ODO131335 ONK131335 OXG131335 PHC131335 PQY131335 QAU131335 QKQ131335 QUM131335 REI131335 ROE131335 RYA131335 SHW131335 SRS131335 TBO131335 TLK131335 TVG131335 UFC131335 UOY131335 UYU131335 VIQ131335 VSM131335 WCI131335 WME131335 WWA131335 S196871 JO196871 TK196871 ADG196871 ANC196871 AWY196871 BGU196871 BQQ196871 CAM196871 CKI196871 CUE196871 DEA196871 DNW196871 DXS196871 EHO196871 ERK196871 FBG196871 FLC196871 FUY196871 GEU196871 GOQ196871 GYM196871 HII196871 HSE196871 ICA196871 ILW196871 IVS196871 JFO196871 JPK196871 JZG196871 KJC196871 KSY196871 LCU196871 LMQ196871 LWM196871 MGI196871 MQE196871 NAA196871 NJW196871 NTS196871 ODO196871 ONK196871 OXG196871 PHC196871 PQY196871 QAU196871 QKQ196871 QUM196871 REI196871 ROE196871 RYA196871 SHW196871 SRS196871 TBO196871 TLK196871 TVG196871 UFC196871 UOY196871 UYU196871 VIQ196871 VSM196871 WCI196871 WME196871 WWA196871 S262407 JO262407 TK262407 ADG262407 ANC262407 AWY262407 BGU262407 BQQ262407 CAM262407 CKI262407 CUE262407 DEA262407 DNW262407 DXS262407 EHO262407 ERK262407 FBG262407 FLC262407 FUY262407 GEU262407 GOQ262407 GYM262407 HII262407 HSE262407 ICA262407 ILW262407 IVS262407 JFO262407 JPK262407 JZG262407 KJC262407 KSY262407 LCU262407 LMQ262407 LWM262407 MGI262407 MQE262407 NAA262407 NJW262407 NTS262407 ODO262407 ONK262407 OXG262407 PHC262407 PQY262407 QAU262407 QKQ262407 QUM262407 REI262407 ROE262407 RYA262407 SHW262407 SRS262407 TBO262407 TLK262407 TVG262407 UFC262407 UOY262407 UYU262407 VIQ262407 VSM262407 WCI262407 WME262407 WWA262407 S327943 JO327943 TK327943 ADG327943 ANC327943 AWY327943 BGU327943 BQQ327943 CAM327943 CKI327943 CUE327943 DEA327943 DNW327943 DXS327943 EHO327943 ERK327943 FBG327943 FLC327943 FUY327943 GEU327943 GOQ327943 GYM327943 HII327943 HSE327943 ICA327943 ILW327943 IVS327943 JFO327943 JPK327943 JZG327943 KJC327943 KSY327943 LCU327943 LMQ327943 LWM327943 MGI327943 MQE327943 NAA327943 NJW327943 NTS327943 ODO327943 ONK327943 OXG327943 PHC327943 PQY327943 QAU327943 QKQ327943 QUM327943 REI327943 ROE327943 RYA327943 SHW327943 SRS327943 TBO327943 TLK327943 TVG327943 UFC327943 UOY327943 UYU327943 VIQ327943 VSM327943 WCI327943 WME327943 WWA327943 S393479 JO393479 TK393479 ADG393479 ANC393479 AWY393479 BGU393479 BQQ393479 CAM393479 CKI393479 CUE393479 DEA393479 DNW393479 DXS393479 EHO393479 ERK393479 FBG393479 FLC393479 FUY393479 GEU393479 GOQ393479 GYM393479 HII393479 HSE393479 ICA393479 ILW393479 IVS393479 JFO393479 JPK393479 JZG393479 KJC393479 KSY393479 LCU393479 LMQ393479 LWM393479 MGI393479 MQE393479 NAA393479 NJW393479 NTS393479 ODO393479 ONK393479 OXG393479 PHC393479 PQY393479 QAU393479 QKQ393479 QUM393479 REI393479 ROE393479 RYA393479 SHW393479 SRS393479 TBO393479 TLK393479 TVG393479 UFC393479 UOY393479 UYU393479 VIQ393479 VSM393479 WCI393479 WME393479 WWA393479 S459015 JO459015 TK459015 ADG459015 ANC459015 AWY459015 BGU459015 BQQ459015 CAM459015 CKI459015 CUE459015 DEA459015 DNW459015 DXS459015 EHO459015 ERK459015 FBG459015 FLC459015 FUY459015 GEU459015 GOQ459015 GYM459015 HII459015 HSE459015 ICA459015 ILW459015 IVS459015 JFO459015 JPK459015 JZG459015 KJC459015 KSY459015 LCU459015 LMQ459015 LWM459015 MGI459015 MQE459015 NAA459015 NJW459015 NTS459015 ODO459015 ONK459015 OXG459015 PHC459015 PQY459015 QAU459015 QKQ459015 QUM459015 REI459015 ROE459015 RYA459015 SHW459015 SRS459015 TBO459015 TLK459015 TVG459015 UFC459015 UOY459015 UYU459015 VIQ459015 VSM459015 WCI459015 WME459015 WWA459015 S524551 JO524551 TK524551 ADG524551 ANC524551 AWY524551 BGU524551 BQQ524551 CAM524551 CKI524551 CUE524551 DEA524551 DNW524551 DXS524551 EHO524551 ERK524551 FBG524551 FLC524551 FUY524551 GEU524551 GOQ524551 GYM524551 HII524551 HSE524551 ICA524551 ILW524551 IVS524551 JFO524551 JPK524551 JZG524551 KJC524551 KSY524551 LCU524551 LMQ524551 LWM524551 MGI524551 MQE524551 NAA524551 NJW524551 NTS524551 ODO524551 ONK524551 OXG524551 PHC524551 PQY524551 QAU524551 QKQ524551 QUM524551 REI524551 ROE524551 RYA524551 SHW524551 SRS524551 TBO524551 TLK524551 TVG524551 UFC524551 UOY524551 UYU524551 VIQ524551 VSM524551 WCI524551 WME524551 WWA524551 S590087 JO590087 TK590087 ADG590087 ANC590087 AWY590087 BGU590087 BQQ590087 CAM590087 CKI590087 CUE590087 DEA590087 DNW590087 DXS590087 EHO590087 ERK590087 FBG590087 FLC590087 FUY590087 GEU590087 GOQ590087 GYM590087 HII590087 HSE590087 ICA590087 ILW590087 IVS590087 JFO590087 JPK590087 JZG590087 KJC590087 KSY590087 LCU590087 LMQ590087 LWM590087 MGI590087 MQE590087 NAA590087 NJW590087 NTS590087 ODO590087 ONK590087 OXG590087 PHC590087 PQY590087 QAU590087 QKQ590087 QUM590087 REI590087 ROE590087 RYA590087 SHW590087 SRS590087 TBO590087 TLK590087 TVG590087 UFC590087 UOY590087 UYU590087 VIQ590087 VSM590087 WCI590087 WME590087 WWA590087 S655623 JO655623 TK655623 ADG655623 ANC655623 AWY655623 BGU655623 BQQ655623 CAM655623 CKI655623 CUE655623 DEA655623 DNW655623 DXS655623 EHO655623 ERK655623 FBG655623 FLC655623 FUY655623 GEU655623 GOQ655623 GYM655623 HII655623 HSE655623 ICA655623 ILW655623 IVS655623 JFO655623 JPK655623 JZG655623 KJC655623 KSY655623 LCU655623 LMQ655623 LWM655623 MGI655623 MQE655623 NAA655623 NJW655623 NTS655623 ODO655623 ONK655623 OXG655623 PHC655623 PQY655623 QAU655623 QKQ655623 QUM655623 REI655623 ROE655623 RYA655623 SHW655623 SRS655623 TBO655623 TLK655623 TVG655623 UFC655623 UOY655623 UYU655623 VIQ655623 VSM655623 WCI655623 WME655623 WWA655623 S721159 JO721159 TK721159 ADG721159 ANC721159 AWY721159 BGU721159 BQQ721159 CAM721159 CKI721159 CUE721159 DEA721159 DNW721159 DXS721159 EHO721159 ERK721159 FBG721159 FLC721159 FUY721159 GEU721159 GOQ721159 GYM721159 HII721159 HSE721159 ICA721159 ILW721159 IVS721159 JFO721159 JPK721159 JZG721159 KJC721159 KSY721159 LCU721159 LMQ721159 LWM721159 MGI721159 MQE721159 NAA721159 NJW721159 NTS721159 ODO721159 ONK721159 OXG721159 PHC721159 PQY721159 QAU721159 QKQ721159 QUM721159 REI721159 ROE721159 RYA721159 SHW721159 SRS721159 TBO721159 TLK721159 TVG721159 UFC721159 UOY721159 UYU721159 VIQ721159 VSM721159 WCI721159 WME721159 WWA721159 S786695 JO786695 TK786695 ADG786695 ANC786695 AWY786695 BGU786695 BQQ786695 CAM786695 CKI786695 CUE786695 DEA786695 DNW786695 DXS786695 EHO786695 ERK786695 FBG786695 FLC786695 FUY786695 GEU786695 GOQ786695 GYM786695 HII786695 HSE786695 ICA786695 ILW786695 IVS786695 JFO786695 JPK786695 JZG786695 KJC786695 KSY786695 LCU786695 LMQ786695 LWM786695 MGI786695 MQE786695 NAA786695 NJW786695 NTS786695 ODO786695 ONK786695 OXG786695 PHC786695 PQY786695 QAU786695 QKQ786695 QUM786695 REI786695 ROE786695 RYA786695 SHW786695 SRS786695 TBO786695 TLK786695 TVG786695 UFC786695 UOY786695 UYU786695 VIQ786695 VSM786695 WCI786695 WME786695 WWA786695 S852231 JO852231 TK852231 ADG852231 ANC852231 AWY852231 BGU852231 BQQ852231 CAM852231 CKI852231 CUE852231 DEA852231 DNW852231 DXS852231 EHO852231 ERK852231 FBG852231 FLC852231 FUY852231 GEU852231 GOQ852231 GYM852231 HII852231 HSE852231 ICA852231 ILW852231 IVS852231 JFO852231 JPK852231 JZG852231 KJC852231 KSY852231 LCU852231 LMQ852231 LWM852231 MGI852231 MQE852231 NAA852231 NJW852231 NTS852231 ODO852231 ONK852231 OXG852231 PHC852231 PQY852231 QAU852231 QKQ852231 QUM852231 REI852231 ROE852231 RYA852231 SHW852231 SRS852231 TBO852231 TLK852231 TVG852231 UFC852231 UOY852231 UYU852231 VIQ852231 VSM852231 WCI852231 WME852231 WWA852231 S917767 JO917767 TK917767 ADG917767 ANC917767 AWY917767 BGU917767 BQQ917767 CAM917767 CKI917767 CUE917767 DEA917767 DNW917767 DXS917767 EHO917767 ERK917767 FBG917767 FLC917767 FUY917767 GEU917767 GOQ917767 GYM917767 HII917767 HSE917767 ICA917767 ILW917767 IVS917767 JFO917767 JPK917767 JZG917767 KJC917767 KSY917767 LCU917767 LMQ917767 LWM917767 MGI917767 MQE917767 NAA917767 NJW917767 NTS917767 ODO917767 ONK917767 OXG917767 PHC917767 PQY917767 QAU917767 QKQ917767 QUM917767 REI917767 ROE917767 RYA917767 SHW917767 SRS917767 TBO917767 TLK917767 TVG917767 UFC917767 UOY917767 UYU917767 VIQ917767 VSM917767 WCI917767 WME917767 WWA917767 S983303 JO983303 TK983303 ADG983303 ANC983303 AWY983303 BGU983303 BQQ983303 CAM983303 CKI983303 CUE983303 DEA983303 DNW983303 DXS983303 EHO983303 ERK983303 FBG983303 FLC983303 FUY983303 GEU983303 GOQ983303 GYM983303 HII983303 HSE983303 ICA983303 ILW983303 IVS983303 JFO983303 JPK983303 JZG983303 KJC983303 KSY983303 LCU983303 LMQ983303 LWM983303 MGI983303 MQE983303 NAA983303 NJW983303 NTS983303 ODO983303 ONK983303 OXG983303 PHC983303 PQY983303 QAU983303 QKQ983303 QUM983303 REI983303 ROE983303 RYA983303 SHW983303 SRS983303 TBO983303 TLK983303 TVG983303 UFC983303 UOY983303 UYU983303 VIQ983303 VSM983303 WCI983303 WME983303 WWA983303 S236 JO236 TK236 ADG236 ANC236 AWY236 BGU236 BQQ236 CAM236 CKI236 CUE236 DEA236 DNW236 DXS236 EHO236 ERK236 FBG236 FLC236 FUY236 GEU236 GOQ236 GYM236 HII236 HSE236 ICA236 ILW236 IVS236 JFO236 JPK236 JZG236 KJC236 KSY236 LCU236 LMQ236 LWM236 MGI236 MQE236 NAA236 NJW236 NTS236 ODO236 ONK236 OXG236 PHC236 PQY236 QAU236 QKQ236 QUM236 REI236 ROE236 RYA236 SHW236 SRS236 TBO236 TLK236 TVG236 UFC236 UOY236 UYU236 VIQ236 VSM236 WCI236 WME236 WWA236 S65801 JO65801 TK65801 ADG65801 ANC65801 AWY65801 BGU65801 BQQ65801 CAM65801 CKI65801 CUE65801 DEA65801 DNW65801 DXS65801 EHO65801 ERK65801 FBG65801 FLC65801 FUY65801 GEU65801 GOQ65801 GYM65801 HII65801 HSE65801 ICA65801 ILW65801 IVS65801 JFO65801 JPK65801 JZG65801 KJC65801 KSY65801 LCU65801 LMQ65801 LWM65801 MGI65801 MQE65801 NAA65801 NJW65801 NTS65801 ODO65801 ONK65801 OXG65801 PHC65801 PQY65801 QAU65801 QKQ65801 QUM65801 REI65801 ROE65801 RYA65801 SHW65801 SRS65801 TBO65801 TLK65801 TVG65801 UFC65801 UOY65801 UYU65801 VIQ65801 VSM65801 WCI65801 WME65801 WWA65801 S131337 JO131337 TK131337 ADG131337 ANC131337 AWY131337 BGU131337 BQQ131337 CAM131337 CKI131337 CUE131337 DEA131337 DNW131337 DXS131337 EHO131337 ERK131337 FBG131337 FLC131337 FUY131337 GEU131337 GOQ131337 GYM131337 HII131337 HSE131337 ICA131337 ILW131337 IVS131337 JFO131337 JPK131337 JZG131337 KJC131337 KSY131337 LCU131337 LMQ131337 LWM131337 MGI131337 MQE131337 NAA131337 NJW131337 NTS131337 ODO131337 ONK131337 OXG131337 PHC131337 PQY131337 QAU131337 QKQ131337 QUM131337 REI131337 ROE131337 RYA131337 SHW131337 SRS131337 TBO131337 TLK131337 TVG131337 UFC131337 UOY131337 UYU131337 VIQ131337 VSM131337 WCI131337 WME131337 WWA131337 S196873 JO196873 TK196873 ADG196873 ANC196873 AWY196873 BGU196873 BQQ196873 CAM196873 CKI196873 CUE196873 DEA196873 DNW196873 DXS196873 EHO196873 ERK196873 FBG196873 FLC196873 FUY196873 GEU196873 GOQ196873 GYM196873 HII196873 HSE196873 ICA196873 ILW196873 IVS196873 JFO196873 JPK196873 JZG196873 KJC196873 KSY196873 LCU196873 LMQ196873 LWM196873 MGI196873 MQE196873 NAA196873 NJW196873 NTS196873 ODO196873 ONK196873 OXG196873 PHC196873 PQY196873 QAU196873 QKQ196873 QUM196873 REI196873 ROE196873 RYA196873 SHW196873 SRS196873 TBO196873 TLK196873 TVG196873 UFC196873 UOY196873 UYU196873 VIQ196873 VSM196873 WCI196873 WME196873 WWA196873 S262409 JO262409 TK262409 ADG262409 ANC262409 AWY262409 BGU262409 BQQ262409 CAM262409 CKI262409 CUE262409 DEA262409 DNW262409 DXS262409 EHO262409 ERK262409 FBG262409 FLC262409 FUY262409 GEU262409 GOQ262409 GYM262409 HII262409 HSE262409 ICA262409 ILW262409 IVS262409 JFO262409 JPK262409 JZG262409 KJC262409 KSY262409 LCU262409 LMQ262409 LWM262409 MGI262409 MQE262409 NAA262409 NJW262409 NTS262409 ODO262409 ONK262409 OXG262409 PHC262409 PQY262409 QAU262409 QKQ262409 QUM262409 REI262409 ROE262409 RYA262409 SHW262409 SRS262409 TBO262409 TLK262409 TVG262409 UFC262409 UOY262409 UYU262409 VIQ262409 VSM262409 WCI262409 WME262409 WWA262409 S327945 JO327945 TK327945 ADG327945 ANC327945 AWY327945 BGU327945 BQQ327945 CAM327945 CKI327945 CUE327945 DEA327945 DNW327945 DXS327945 EHO327945 ERK327945 FBG327945 FLC327945 FUY327945 GEU327945 GOQ327945 GYM327945 HII327945 HSE327945 ICA327945 ILW327945 IVS327945 JFO327945 JPK327945 JZG327945 KJC327945 KSY327945 LCU327945 LMQ327945 LWM327945 MGI327945 MQE327945 NAA327945 NJW327945 NTS327945 ODO327945 ONK327945 OXG327945 PHC327945 PQY327945 QAU327945 QKQ327945 QUM327945 REI327945 ROE327945 RYA327945 SHW327945 SRS327945 TBO327945 TLK327945 TVG327945 UFC327945 UOY327945 UYU327945 VIQ327945 VSM327945 WCI327945 WME327945 WWA327945 S393481 JO393481 TK393481 ADG393481 ANC393481 AWY393481 BGU393481 BQQ393481 CAM393481 CKI393481 CUE393481 DEA393481 DNW393481 DXS393481 EHO393481 ERK393481 FBG393481 FLC393481 FUY393481 GEU393481 GOQ393481 GYM393481 HII393481 HSE393481 ICA393481 ILW393481 IVS393481 JFO393481 JPK393481 JZG393481 KJC393481 KSY393481 LCU393481 LMQ393481 LWM393481 MGI393481 MQE393481 NAA393481 NJW393481 NTS393481 ODO393481 ONK393481 OXG393481 PHC393481 PQY393481 QAU393481 QKQ393481 QUM393481 REI393481 ROE393481 RYA393481 SHW393481 SRS393481 TBO393481 TLK393481 TVG393481 UFC393481 UOY393481 UYU393481 VIQ393481 VSM393481 WCI393481 WME393481 WWA393481 S459017 JO459017 TK459017 ADG459017 ANC459017 AWY459017 BGU459017 BQQ459017 CAM459017 CKI459017 CUE459017 DEA459017 DNW459017 DXS459017 EHO459017 ERK459017 FBG459017 FLC459017 FUY459017 GEU459017 GOQ459017 GYM459017 HII459017 HSE459017 ICA459017 ILW459017 IVS459017 JFO459017 JPK459017 JZG459017 KJC459017 KSY459017 LCU459017 LMQ459017 LWM459017 MGI459017 MQE459017 NAA459017 NJW459017 NTS459017 ODO459017 ONK459017 OXG459017 PHC459017 PQY459017 QAU459017 QKQ459017 QUM459017 REI459017 ROE459017 RYA459017 SHW459017 SRS459017 TBO459017 TLK459017 TVG459017 UFC459017 UOY459017 UYU459017 VIQ459017 VSM459017 WCI459017 WME459017 WWA459017 S524553 JO524553 TK524553 ADG524553 ANC524553 AWY524553 BGU524553 BQQ524553 CAM524553 CKI524553 CUE524553 DEA524553 DNW524553 DXS524553 EHO524553 ERK524553 FBG524553 FLC524553 FUY524553 GEU524553 GOQ524553 GYM524553 HII524553 HSE524553 ICA524553 ILW524553 IVS524553 JFO524553 JPK524553 JZG524553 KJC524553 KSY524553 LCU524553 LMQ524553 LWM524553 MGI524553 MQE524553 NAA524553 NJW524553 NTS524553 ODO524553 ONK524553 OXG524553 PHC524553 PQY524553 QAU524553 QKQ524553 QUM524553 REI524553 ROE524553 RYA524553 SHW524553 SRS524553 TBO524553 TLK524553 TVG524553 UFC524553 UOY524553 UYU524553 VIQ524553 VSM524553 WCI524553 WME524553 WWA524553 S590089 JO590089 TK590089 ADG590089 ANC590089 AWY590089 BGU590089 BQQ590089 CAM590089 CKI590089 CUE590089 DEA590089 DNW590089 DXS590089 EHO590089 ERK590089 FBG590089 FLC590089 FUY590089 GEU590089 GOQ590089 GYM590089 HII590089 HSE590089 ICA590089 ILW590089 IVS590089 JFO590089 JPK590089 JZG590089 KJC590089 KSY590089 LCU590089 LMQ590089 LWM590089 MGI590089 MQE590089 NAA590089 NJW590089 NTS590089 ODO590089 ONK590089 OXG590089 PHC590089 PQY590089 QAU590089 QKQ590089 QUM590089 REI590089 ROE590089 RYA590089 SHW590089 SRS590089 TBO590089 TLK590089 TVG590089 UFC590089 UOY590089 UYU590089 VIQ590089 VSM590089 WCI590089 WME590089 WWA590089 S655625 JO655625 TK655625 ADG655625 ANC655625 AWY655625 BGU655625 BQQ655625 CAM655625 CKI655625 CUE655625 DEA655625 DNW655625 DXS655625 EHO655625 ERK655625 FBG655625 FLC655625 FUY655625 GEU655625 GOQ655625 GYM655625 HII655625 HSE655625 ICA655625 ILW655625 IVS655625 JFO655625 JPK655625 JZG655625 KJC655625 KSY655625 LCU655625 LMQ655625 LWM655625 MGI655625 MQE655625 NAA655625 NJW655625 NTS655625 ODO655625 ONK655625 OXG655625 PHC655625 PQY655625 QAU655625 QKQ655625 QUM655625 REI655625 ROE655625 RYA655625 SHW655625 SRS655625 TBO655625 TLK655625 TVG655625 UFC655625 UOY655625 UYU655625 VIQ655625 VSM655625 WCI655625 WME655625 WWA655625 S721161 JO721161 TK721161 ADG721161 ANC721161 AWY721161 BGU721161 BQQ721161 CAM721161 CKI721161 CUE721161 DEA721161 DNW721161 DXS721161 EHO721161 ERK721161 FBG721161 FLC721161 FUY721161 GEU721161 GOQ721161 GYM721161 HII721161 HSE721161 ICA721161 ILW721161 IVS721161 JFO721161 JPK721161 JZG721161 KJC721161 KSY721161 LCU721161 LMQ721161 LWM721161 MGI721161 MQE721161 NAA721161 NJW721161 NTS721161 ODO721161 ONK721161 OXG721161 PHC721161 PQY721161 QAU721161 QKQ721161 QUM721161 REI721161 ROE721161 RYA721161 SHW721161 SRS721161 TBO721161 TLK721161 TVG721161 UFC721161 UOY721161 UYU721161 VIQ721161 VSM721161 WCI721161 WME721161 WWA721161 S786697 JO786697 TK786697 ADG786697 ANC786697 AWY786697 BGU786697 BQQ786697 CAM786697 CKI786697 CUE786697 DEA786697 DNW786697 DXS786697 EHO786697 ERK786697 FBG786697 FLC786697 FUY786697 GEU786697 GOQ786697 GYM786697 HII786697 HSE786697 ICA786697 ILW786697 IVS786697 JFO786697 JPK786697 JZG786697 KJC786697 KSY786697 LCU786697 LMQ786697 LWM786697 MGI786697 MQE786697 NAA786697 NJW786697 NTS786697 ODO786697 ONK786697 OXG786697 PHC786697 PQY786697 QAU786697 QKQ786697 QUM786697 REI786697 ROE786697 RYA786697 SHW786697 SRS786697 TBO786697 TLK786697 TVG786697 UFC786697 UOY786697 UYU786697 VIQ786697 VSM786697 WCI786697 WME786697 WWA786697 S852233 JO852233 TK852233 ADG852233 ANC852233 AWY852233 BGU852233 BQQ852233 CAM852233 CKI852233 CUE852233 DEA852233 DNW852233 DXS852233 EHO852233 ERK852233 FBG852233 FLC852233 FUY852233 GEU852233 GOQ852233 GYM852233 HII852233 HSE852233 ICA852233 ILW852233 IVS852233 JFO852233 JPK852233 JZG852233 KJC852233 KSY852233 LCU852233 LMQ852233 LWM852233 MGI852233 MQE852233 NAA852233 NJW852233 NTS852233 ODO852233 ONK852233 OXG852233 PHC852233 PQY852233 QAU852233 QKQ852233 QUM852233 REI852233 ROE852233 RYA852233 SHW852233 SRS852233 TBO852233 TLK852233 TVG852233 UFC852233 UOY852233 UYU852233 VIQ852233 VSM852233 WCI852233 WME852233 WWA852233 S917769 JO917769 TK917769 ADG917769 ANC917769 AWY917769 BGU917769 BQQ917769 CAM917769 CKI917769 CUE917769 DEA917769 DNW917769 DXS917769 EHO917769 ERK917769 FBG917769 FLC917769 FUY917769 GEU917769 GOQ917769 GYM917769 HII917769 HSE917769 ICA917769 ILW917769 IVS917769 JFO917769 JPK917769 JZG917769 KJC917769 KSY917769 LCU917769 LMQ917769 LWM917769 MGI917769 MQE917769 NAA917769 NJW917769 NTS917769 ODO917769 ONK917769 OXG917769 PHC917769 PQY917769 QAU917769 QKQ917769 QUM917769 REI917769 ROE917769 RYA917769 SHW917769 SRS917769 TBO917769 TLK917769 TVG917769 UFC917769 UOY917769 UYU917769 VIQ917769 VSM917769 WCI917769 WME917769 WWA917769 S983305 JO983305 TK983305 ADG983305 ANC983305 AWY983305 BGU983305 BQQ983305 CAM983305 CKI983305 CUE983305 DEA983305 DNW983305 DXS983305 EHO983305 ERK983305 FBG983305 FLC983305 FUY983305 GEU983305 GOQ983305 GYM983305 HII983305 HSE983305 ICA983305 ILW983305 IVS983305 JFO983305 JPK983305 JZG983305 KJC983305 KSY983305 LCU983305 LMQ983305 LWM983305 MGI983305 MQE983305 NAA983305 NJW983305 NTS983305 ODO983305 ONK983305 OXG983305 PHC983305 PQY983305 QAU983305 QKQ983305 QUM983305 REI983305 ROE983305 RYA983305 SHW983305 SRS983305 TBO983305 TLK983305 TVG983305 UFC983305 UOY983305 UYU983305 VIQ983305 VSM983305 WCI983305 WME983305 WWA983305 S238 JO238 TK238 ADG238 ANC238 AWY238 BGU238 BQQ238 CAM238 CKI238 CUE238 DEA238 DNW238 DXS238 EHO238 ERK238 FBG238 FLC238 FUY238 GEU238 GOQ238 GYM238 HII238 HSE238 ICA238 ILW238 IVS238 JFO238 JPK238 JZG238 KJC238 KSY238 LCU238 LMQ238 LWM238 MGI238 MQE238 NAA238 NJW238 NTS238 ODO238 ONK238 OXG238 PHC238 PQY238 QAU238 QKQ238 QUM238 REI238 ROE238 RYA238 SHW238 SRS238 TBO238 TLK238 TVG238 UFC238 UOY238 UYU238 VIQ238 VSM238 WCI238 WME238 WWA238 S65803 JO65803 TK65803 ADG65803 ANC65803 AWY65803 BGU65803 BQQ65803 CAM65803 CKI65803 CUE65803 DEA65803 DNW65803 DXS65803 EHO65803 ERK65803 FBG65803 FLC65803 FUY65803 GEU65803 GOQ65803 GYM65803 HII65803 HSE65803 ICA65803 ILW65803 IVS65803 JFO65803 JPK65803 JZG65803 KJC65803 KSY65803 LCU65803 LMQ65803 LWM65803 MGI65803 MQE65803 NAA65803 NJW65803 NTS65803 ODO65803 ONK65803 OXG65803 PHC65803 PQY65803 QAU65803 QKQ65803 QUM65803 REI65803 ROE65803 RYA65803 SHW65803 SRS65803 TBO65803 TLK65803 TVG65803 UFC65803 UOY65803 UYU65803 VIQ65803 VSM65803 WCI65803 WME65803 WWA65803 S131339 JO131339 TK131339 ADG131339 ANC131339 AWY131339 BGU131339 BQQ131339 CAM131339 CKI131339 CUE131339 DEA131339 DNW131339 DXS131339 EHO131339 ERK131339 FBG131339 FLC131339 FUY131339 GEU131339 GOQ131339 GYM131339 HII131339 HSE131339 ICA131339 ILW131339 IVS131339 JFO131339 JPK131339 JZG131339 KJC131339 KSY131339 LCU131339 LMQ131339 LWM131339 MGI131339 MQE131339 NAA131339 NJW131339 NTS131339 ODO131339 ONK131339 OXG131339 PHC131339 PQY131339 QAU131339 QKQ131339 QUM131339 REI131339 ROE131339 RYA131339 SHW131339 SRS131339 TBO131339 TLK131339 TVG131339 UFC131339 UOY131339 UYU131339 VIQ131339 VSM131339 WCI131339 WME131339 WWA131339 S196875 JO196875 TK196875 ADG196875 ANC196875 AWY196875 BGU196875 BQQ196875 CAM196875 CKI196875 CUE196875 DEA196875 DNW196875 DXS196875 EHO196875 ERK196875 FBG196875 FLC196875 FUY196875 GEU196875 GOQ196875 GYM196875 HII196875 HSE196875 ICA196875 ILW196875 IVS196875 JFO196875 JPK196875 JZG196875 KJC196875 KSY196875 LCU196875 LMQ196875 LWM196875 MGI196875 MQE196875 NAA196875 NJW196875 NTS196875 ODO196875 ONK196875 OXG196875 PHC196875 PQY196875 QAU196875 QKQ196875 QUM196875 REI196875 ROE196875 RYA196875 SHW196875 SRS196875 TBO196875 TLK196875 TVG196875 UFC196875 UOY196875 UYU196875 VIQ196875 VSM196875 WCI196875 WME196875 WWA196875 S262411 JO262411 TK262411 ADG262411 ANC262411 AWY262411 BGU262411 BQQ262411 CAM262411 CKI262411 CUE262411 DEA262411 DNW262411 DXS262411 EHO262411 ERK262411 FBG262411 FLC262411 FUY262411 GEU262411 GOQ262411 GYM262411 HII262411 HSE262411 ICA262411 ILW262411 IVS262411 JFO262411 JPK262411 JZG262411 KJC262411 KSY262411 LCU262411 LMQ262411 LWM262411 MGI262411 MQE262411 NAA262411 NJW262411 NTS262411 ODO262411 ONK262411 OXG262411 PHC262411 PQY262411 QAU262411 QKQ262411 QUM262411 REI262411 ROE262411 RYA262411 SHW262411 SRS262411 TBO262411 TLK262411 TVG262411 UFC262411 UOY262411 UYU262411 VIQ262411 VSM262411 WCI262411 WME262411 WWA262411 S327947 JO327947 TK327947 ADG327947 ANC327947 AWY327947 BGU327947 BQQ327947 CAM327947 CKI327947 CUE327947 DEA327947 DNW327947 DXS327947 EHO327947 ERK327947 FBG327947 FLC327947 FUY327947 GEU327947 GOQ327947 GYM327947 HII327947 HSE327947 ICA327947 ILW327947 IVS327947 JFO327947 JPK327947 JZG327947 KJC327947 KSY327947 LCU327947 LMQ327947 LWM327947 MGI327947 MQE327947 NAA327947 NJW327947 NTS327947 ODO327947 ONK327947 OXG327947 PHC327947 PQY327947 QAU327947 QKQ327947 QUM327947 REI327947 ROE327947 RYA327947 SHW327947 SRS327947 TBO327947 TLK327947 TVG327947 UFC327947 UOY327947 UYU327947 VIQ327947 VSM327947 WCI327947 WME327947 WWA327947 S393483 JO393483 TK393483 ADG393483 ANC393483 AWY393483 BGU393483 BQQ393483 CAM393483 CKI393483 CUE393483 DEA393483 DNW393483 DXS393483 EHO393483 ERK393483 FBG393483 FLC393483 FUY393483 GEU393483 GOQ393483 GYM393483 HII393483 HSE393483 ICA393483 ILW393483 IVS393483 JFO393483 JPK393483 JZG393483 KJC393483 KSY393483 LCU393483 LMQ393483 LWM393483 MGI393483 MQE393483 NAA393483 NJW393483 NTS393483 ODO393483 ONK393483 OXG393483 PHC393483 PQY393483 QAU393483 QKQ393483 QUM393483 REI393483 ROE393483 RYA393483 SHW393483 SRS393483 TBO393483 TLK393483 TVG393483 UFC393483 UOY393483 UYU393483 VIQ393483 VSM393483 WCI393483 WME393483 WWA393483 S459019 JO459019 TK459019 ADG459019 ANC459019 AWY459019 BGU459019 BQQ459019 CAM459019 CKI459019 CUE459019 DEA459019 DNW459019 DXS459019 EHO459019 ERK459019 FBG459019 FLC459019 FUY459019 GEU459019 GOQ459019 GYM459019 HII459019 HSE459019 ICA459019 ILW459019 IVS459019 JFO459019 JPK459019 JZG459019 KJC459019 KSY459019 LCU459019 LMQ459019 LWM459019 MGI459019 MQE459019 NAA459019 NJW459019 NTS459019 ODO459019 ONK459019 OXG459019 PHC459019 PQY459019 QAU459019 QKQ459019 QUM459019 REI459019 ROE459019 RYA459019 SHW459019 SRS459019 TBO459019 TLK459019 TVG459019 UFC459019 UOY459019 UYU459019 VIQ459019 VSM459019 WCI459019 WME459019 WWA459019 S524555 JO524555 TK524555 ADG524555 ANC524555 AWY524555 BGU524555 BQQ524555 CAM524555 CKI524555 CUE524555 DEA524555 DNW524555 DXS524555 EHO524555 ERK524555 FBG524555 FLC524555 FUY524555 GEU524555 GOQ524555 GYM524555 HII524555 HSE524555 ICA524555 ILW524555 IVS524555 JFO524555 JPK524555 JZG524555 KJC524555 KSY524555 LCU524555 LMQ524555 LWM524555 MGI524555 MQE524555 NAA524555 NJW524555 NTS524555 ODO524555 ONK524555 OXG524555 PHC524555 PQY524555 QAU524555 QKQ524555 QUM524555 REI524555 ROE524555 RYA524555 SHW524555 SRS524555 TBO524555 TLK524555 TVG524555 UFC524555 UOY524555 UYU524555 VIQ524555 VSM524555 WCI524555 WME524555 WWA524555 S590091 JO590091 TK590091 ADG590091 ANC590091 AWY590091 BGU590091 BQQ590091 CAM590091 CKI590091 CUE590091 DEA590091 DNW590091 DXS590091 EHO590091 ERK590091 FBG590091 FLC590091 FUY590091 GEU590091 GOQ590091 GYM590091 HII590091 HSE590091 ICA590091 ILW590091 IVS590091 JFO590091 JPK590091 JZG590091 KJC590091 KSY590091 LCU590091 LMQ590091 LWM590091 MGI590091 MQE590091 NAA590091 NJW590091 NTS590091 ODO590091 ONK590091 OXG590091 PHC590091 PQY590091 QAU590091 QKQ590091 QUM590091 REI590091 ROE590091 RYA590091 SHW590091 SRS590091 TBO590091 TLK590091 TVG590091 UFC590091 UOY590091 UYU590091 VIQ590091 VSM590091 WCI590091 WME590091 WWA590091 S655627 JO655627 TK655627 ADG655627 ANC655627 AWY655627 BGU655627 BQQ655627 CAM655627 CKI655627 CUE655627 DEA655627 DNW655627 DXS655627 EHO655627 ERK655627 FBG655627 FLC655627 FUY655627 GEU655627 GOQ655627 GYM655627 HII655627 HSE655627 ICA655627 ILW655627 IVS655627 JFO655627 JPK655627 JZG655627 KJC655627 KSY655627 LCU655627 LMQ655627 LWM655627 MGI655627 MQE655627 NAA655627 NJW655627 NTS655627 ODO655627 ONK655627 OXG655627 PHC655627 PQY655627 QAU655627 QKQ655627 QUM655627 REI655627 ROE655627 RYA655627 SHW655627 SRS655627 TBO655627 TLK655627 TVG655627 UFC655627 UOY655627 UYU655627 VIQ655627 VSM655627 WCI655627 WME655627 WWA655627 S721163 JO721163 TK721163 ADG721163 ANC721163 AWY721163 BGU721163 BQQ721163 CAM721163 CKI721163 CUE721163 DEA721163 DNW721163 DXS721163 EHO721163 ERK721163 FBG721163 FLC721163 FUY721163 GEU721163 GOQ721163 GYM721163 HII721163 HSE721163 ICA721163 ILW721163 IVS721163 JFO721163 JPK721163 JZG721163 KJC721163 KSY721163 LCU721163 LMQ721163 LWM721163 MGI721163 MQE721163 NAA721163 NJW721163 NTS721163 ODO721163 ONK721163 OXG721163 PHC721163 PQY721163 QAU721163 QKQ721163 QUM721163 REI721163 ROE721163 RYA721163 SHW721163 SRS721163 TBO721163 TLK721163 TVG721163 UFC721163 UOY721163 UYU721163 VIQ721163 VSM721163 WCI721163 WME721163 WWA721163 S786699 JO786699 TK786699 ADG786699 ANC786699 AWY786699 BGU786699 BQQ786699 CAM786699 CKI786699 CUE786699 DEA786699 DNW786699 DXS786699 EHO786699 ERK786699 FBG786699 FLC786699 FUY786699 GEU786699 GOQ786699 GYM786699 HII786699 HSE786699 ICA786699 ILW786699 IVS786699 JFO786699 JPK786699 JZG786699 KJC786699 KSY786699 LCU786699 LMQ786699 LWM786699 MGI786699 MQE786699 NAA786699 NJW786699 NTS786699 ODO786699 ONK786699 OXG786699 PHC786699 PQY786699 QAU786699 QKQ786699 QUM786699 REI786699 ROE786699 RYA786699 SHW786699 SRS786699 TBO786699 TLK786699 TVG786699 UFC786699 UOY786699 UYU786699 VIQ786699 VSM786699 WCI786699 WME786699 WWA786699 S852235 JO852235 TK852235 ADG852235 ANC852235 AWY852235 BGU852235 BQQ852235 CAM852235 CKI852235 CUE852235 DEA852235 DNW852235 DXS852235 EHO852235 ERK852235 FBG852235 FLC852235 FUY852235 GEU852235 GOQ852235 GYM852235 HII852235 HSE852235 ICA852235 ILW852235 IVS852235 JFO852235 JPK852235 JZG852235 KJC852235 KSY852235 LCU852235 LMQ852235 LWM852235 MGI852235 MQE852235 NAA852235 NJW852235 NTS852235 ODO852235 ONK852235 OXG852235 PHC852235 PQY852235 QAU852235 QKQ852235 QUM852235 REI852235 ROE852235 RYA852235 SHW852235 SRS852235 TBO852235 TLK852235 TVG852235 UFC852235 UOY852235 UYU852235 VIQ852235 VSM852235 WCI852235 WME852235 WWA852235 S917771 JO917771 TK917771 ADG917771 ANC917771 AWY917771 BGU917771 BQQ917771 CAM917771 CKI917771 CUE917771 DEA917771 DNW917771 DXS917771 EHO917771 ERK917771 FBG917771 FLC917771 FUY917771 GEU917771 GOQ917771 GYM917771 HII917771 HSE917771 ICA917771 ILW917771 IVS917771 JFO917771 JPK917771 JZG917771 KJC917771 KSY917771 LCU917771 LMQ917771 LWM917771 MGI917771 MQE917771 NAA917771 NJW917771 NTS917771 ODO917771 ONK917771 OXG917771 PHC917771 PQY917771 QAU917771 QKQ917771 QUM917771 REI917771 ROE917771 RYA917771 SHW917771 SRS917771 TBO917771 TLK917771 TVG917771 UFC917771 UOY917771 UYU917771 VIQ917771 VSM917771 WCI917771 WME917771 WWA917771 S983307 JO983307 TK983307 ADG983307 ANC983307 AWY983307 BGU983307 BQQ983307 CAM983307 CKI983307 CUE983307 DEA983307 DNW983307 DXS983307 EHO983307 ERK983307 FBG983307 FLC983307 FUY983307 GEU983307 GOQ983307 GYM983307 HII983307 HSE983307 ICA983307 ILW983307 IVS983307 JFO983307 JPK983307 JZG983307 KJC983307 KSY983307 LCU983307 LMQ983307 LWM983307 MGI983307 MQE983307 NAA983307 NJW983307 NTS983307 ODO983307 ONK983307 OXG983307 PHC983307 PQY983307 QAU983307 QKQ983307 QUM983307 REI983307 ROE983307 RYA983307 SHW983307 SRS983307 TBO983307 TLK983307 TVG983307 UFC983307 UOY983307 UYU983307 VIQ983307 VSM983307 WCI983307 WME983307 WWA983307 S240 JO240 TK240 ADG240 ANC240 AWY240 BGU240 BQQ240 CAM240 CKI240 CUE240 DEA240 DNW240 DXS240 EHO240 ERK240 FBG240 FLC240 FUY240 GEU240 GOQ240 GYM240 HII240 HSE240 ICA240 ILW240 IVS240 JFO240 JPK240 JZG240 KJC240 KSY240 LCU240 LMQ240 LWM240 MGI240 MQE240 NAA240 NJW240 NTS240 ODO240 ONK240 OXG240 PHC240 PQY240 QAU240 QKQ240 QUM240 REI240 ROE240 RYA240 SHW240 SRS240 TBO240 TLK240 TVG240 UFC240 UOY240 UYU240 VIQ240 VSM240 WCI240 WME240 WWA240 S65805 JO65805 TK65805 ADG65805 ANC65805 AWY65805 BGU65805 BQQ65805 CAM65805 CKI65805 CUE65805 DEA65805 DNW65805 DXS65805 EHO65805 ERK65805 FBG65805 FLC65805 FUY65805 GEU65805 GOQ65805 GYM65805 HII65805 HSE65805 ICA65805 ILW65805 IVS65805 JFO65805 JPK65805 JZG65805 KJC65805 KSY65805 LCU65805 LMQ65805 LWM65805 MGI65805 MQE65805 NAA65805 NJW65805 NTS65805 ODO65805 ONK65805 OXG65805 PHC65805 PQY65805 QAU65805 QKQ65805 QUM65805 REI65805 ROE65805 RYA65805 SHW65805 SRS65805 TBO65805 TLK65805 TVG65805 UFC65805 UOY65805 UYU65805 VIQ65805 VSM65805 WCI65805 WME65805 WWA65805 S131341 JO131341 TK131341 ADG131341 ANC131341 AWY131341 BGU131341 BQQ131341 CAM131341 CKI131341 CUE131341 DEA131341 DNW131341 DXS131341 EHO131341 ERK131341 FBG131341 FLC131341 FUY131341 GEU131341 GOQ131341 GYM131341 HII131341 HSE131341 ICA131341 ILW131341 IVS131341 JFO131341 JPK131341 JZG131341 KJC131341 KSY131341 LCU131341 LMQ131341 LWM131341 MGI131341 MQE131341 NAA131341 NJW131341 NTS131341 ODO131341 ONK131341 OXG131341 PHC131341 PQY131341 QAU131341 QKQ131341 QUM131341 REI131341 ROE131341 RYA131341 SHW131341 SRS131341 TBO131341 TLK131341 TVG131341 UFC131341 UOY131341 UYU131341 VIQ131341 VSM131341 WCI131341 WME131341 WWA131341 S196877 JO196877 TK196877 ADG196877 ANC196877 AWY196877 BGU196877 BQQ196877 CAM196877 CKI196877 CUE196877 DEA196877 DNW196877 DXS196877 EHO196877 ERK196877 FBG196877 FLC196877 FUY196877 GEU196877 GOQ196877 GYM196877 HII196877 HSE196877 ICA196877 ILW196877 IVS196877 JFO196877 JPK196877 JZG196877 KJC196877 KSY196877 LCU196877 LMQ196877 LWM196877 MGI196877 MQE196877 NAA196877 NJW196877 NTS196877 ODO196877 ONK196877 OXG196877 PHC196877 PQY196877 QAU196877 QKQ196877 QUM196877 REI196877 ROE196877 RYA196877 SHW196877 SRS196877 TBO196877 TLK196877 TVG196877 UFC196877 UOY196877 UYU196877 VIQ196877 VSM196877 WCI196877 WME196877 WWA196877 S262413 JO262413 TK262413 ADG262413 ANC262413 AWY262413 BGU262413 BQQ262413 CAM262413 CKI262413 CUE262413 DEA262413 DNW262413 DXS262413 EHO262413 ERK262413 FBG262413 FLC262413 FUY262413 GEU262413 GOQ262413 GYM262413 HII262413 HSE262413 ICA262413 ILW262413 IVS262413 JFO262413 JPK262413 JZG262413 KJC262413 KSY262413 LCU262413 LMQ262413 LWM262413 MGI262413 MQE262413 NAA262413 NJW262413 NTS262413 ODO262413 ONK262413 OXG262413 PHC262413 PQY262413 QAU262413 QKQ262413 QUM262413 REI262413 ROE262413 RYA262413 SHW262413 SRS262413 TBO262413 TLK262413 TVG262413 UFC262413 UOY262413 UYU262413 VIQ262413 VSM262413 WCI262413 WME262413 WWA262413 S327949 JO327949 TK327949 ADG327949 ANC327949 AWY327949 BGU327949 BQQ327949 CAM327949 CKI327949 CUE327949 DEA327949 DNW327949 DXS327949 EHO327949 ERK327949 FBG327949 FLC327949 FUY327949 GEU327949 GOQ327949 GYM327949 HII327949 HSE327949 ICA327949 ILW327949 IVS327949 JFO327949 JPK327949 JZG327949 KJC327949 KSY327949 LCU327949 LMQ327949 LWM327949 MGI327949 MQE327949 NAA327949 NJW327949 NTS327949 ODO327949 ONK327949 OXG327949 PHC327949 PQY327949 QAU327949 QKQ327949 QUM327949 REI327949 ROE327949 RYA327949 SHW327949 SRS327949 TBO327949 TLK327949 TVG327949 UFC327949 UOY327949 UYU327949 VIQ327949 VSM327949 WCI327949 WME327949 WWA327949 S393485 JO393485 TK393485 ADG393485 ANC393485 AWY393485 BGU393485 BQQ393485 CAM393485 CKI393485 CUE393485 DEA393485 DNW393485 DXS393485 EHO393485 ERK393485 FBG393485 FLC393485 FUY393485 GEU393485 GOQ393485 GYM393485 HII393485 HSE393485 ICA393485 ILW393485 IVS393485 JFO393485 JPK393485 JZG393485 KJC393485 KSY393485 LCU393485 LMQ393485 LWM393485 MGI393485 MQE393485 NAA393485 NJW393485 NTS393485 ODO393485 ONK393485 OXG393485 PHC393485 PQY393485 QAU393485 QKQ393485 QUM393485 REI393485 ROE393485 RYA393485 SHW393485 SRS393485 TBO393485 TLK393485 TVG393485 UFC393485 UOY393485 UYU393485 VIQ393485 VSM393485 WCI393485 WME393485 WWA393485 S459021 JO459021 TK459021 ADG459021 ANC459021 AWY459021 BGU459021 BQQ459021 CAM459021 CKI459021 CUE459021 DEA459021 DNW459021 DXS459021 EHO459021 ERK459021 FBG459021 FLC459021 FUY459021 GEU459021 GOQ459021 GYM459021 HII459021 HSE459021 ICA459021 ILW459021 IVS459021 JFO459021 JPK459021 JZG459021 KJC459021 KSY459021 LCU459021 LMQ459021 LWM459021 MGI459021 MQE459021 NAA459021 NJW459021 NTS459021 ODO459021 ONK459021 OXG459021 PHC459021 PQY459021 QAU459021 QKQ459021 QUM459021 REI459021 ROE459021 RYA459021 SHW459021 SRS459021 TBO459021 TLK459021 TVG459021 UFC459021 UOY459021 UYU459021 VIQ459021 VSM459021 WCI459021 WME459021 WWA459021 S524557 JO524557 TK524557 ADG524557 ANC524557 AWY524557 BGU524557 BQQ524557 CAM524557 CKI524557 CUE524557 DEA524557 DNW524557 DXS524557 EHO524557 ERK524557 FBG524557 FLC524557 FUY524557 GEU524557 GOQ524557 GYM524557 HII524557 HSE524557 ICA524557 ILW524557 IVS524557 JFO524557 JPK524557 JZG524557 KJC524557 KSY524557 LCU524557 LMQ524557 LWM524557 MGI524557 MQE524557 NAA524557 NJW524557 NTS524557 ODO524557 ONK524557 OXG524557 PHC524557 PQY524557 QAU524557 QKQ524557 QUM524557 REI524557 ROE524557 RYA524557 SHW524557 SRS524557 TBO524557 TLK524557 TVG524557 UFC524557 UOY524557 UYU524557 VIQ524557 VSM524557 WCI524557 WME524557 WWA524557 S590093 JO590093 TK590093 ADG590093 ANC590093 AWY590093 BGU590093 BQQ590093 CAM590093 CKI590093 CUE590093 DEA590093 DNW590093 DXS590093 EHO590093 ERK590093 FBG590093 FLC590093 FUY590093 GEU590093 GOQ590093 GYM590093 HII590093 HSE590093 ICA590093 ILW590093 IVS590093 JFO590093 JPK590093 JZG590093 KJC590093 KSY590093 LCU590093 LMQ590093 LWM590093 MGI590093 MQE590093 NAA590093 NJW590093 NTS590093 ODO590093 ONK590093 OXG590093 PHC590093 PQY590093 QAU590093 QKQ590093 QUM590093 REI590093 ROE590093 RYA590093 SHW590093 SRS590093 TBO590093 TLK590093 TVG590093 UFC590093 UOY590093 UYU590093 VIQ590093 VSM590093 WCI590093 WME590093 WWA590093 S655629 JO655629 TK655629 ADG655629 ANC655629 AWY655629 BGU655629 BQQ655629 CAM655629 CKI655629 CUE655629 DEA655629 DNW655629 DXS655629 EHO655629 ERK655629 FBG655629 FLC655629 FUY655629 GEU655629 GOQ655629 GYM655629 HII655629 HSE655629 ICA655629 ILW655629 IVS655629 JFO655629 JPK655629 JZG655629 KJC655629 KSY655629 LCU655629 LMQ655629 LWM655629 MGI655629 MQE655629 NAA655629 NJW655629 NTS655629 ODO655629 ONK655629 OXG655629 PHC655629 PQY655629 QAU655629 QKQ655629 QUM655629 REI655629 ROE655629 RYA655629 SHW655629 SRS655629 TBO655629 TLK655629 TVG655629 UFC655629 UOY655629 UYU655629 VIQ655629 VSM655629 WCI655629 WME655629 WWA655629 S721165 JO721165 TK721165 ADG721165 ANC721165 AWY721165 BGU721165 BQQ721165 CAM721165 CKI721165 CUE721165 DEA721165 DNW721165 DXS721165 EHO721165 ERK721165 FBG721165 FLC721165 FUY721165 GEU721165 GOQ721165 GYM721165 HII721165 HSE721165 ICA721165 ILW721165 IVS721165 JFO721165 JPK721165 JZG721165 KJC721165 KSY721165 LCU721165 LMQ721165 LWM721165 MGI721165 MQE721165 NAA721165 NJW721165 NTS721165 ODO721165 ONK721165 OXG721165 PHC721165 PQY721165 QAU721165 QKQ721165 QUM721165 REI721165 ROE721165 RYA721165 SHW721165 SRS721165 TBO721165 TLK721165 TVG721165 UFC721165 UOY721165 UYU721165 VIQ721165 VSM721165 WCI721165 WME721165 WWA721165 S786701 JO786701 TK786701 ADG786701 ANC786701 AWY786701 BGU786701 BQQ786701 CAM786701 CKI786701 CUE786701 DEA786701 DNW786701 DXS786701 EHO786701 ERK786701 FBG786701 FLC786701 FUY786701 GEU786701 GOQ786701 GYM786701 HII786701 HSE786701 ICA786701 ILW786701 IVS786701 JFO786701 JPK786701 JZG786701 KJC786701 KSY786701 LCU786701 LMQ786701 LWM786701 MGI786701 MQE786701 NAA786701 NJW786701 NTS786701 ODO786701 ONK786701 OXG786701 PHC786701 PQY786701 QAU786701 QKQ786701 QUM786701 REI786701 ROE786701 RYA786701 SHW786701 SRS786701 TBO786701 TLK786701 TVG786701 UFC786701 UOY786701 UYU786701 VIQ786701 VSM786701 WCI786701 WME786701 WWA786701 S852237 JO852237 TK852237 ADG852237 ANC852237 AWY852237 BGU852237 BQQ852237 CAM852237 CKI852237 CUE852237 DEA852237 DNW852237 DXS852237 EHO852237 ERK852237 FBG852237 FLC852237 FUY852237 GEU852237 GOQ852237 GYM852237 HII852237 HSE852237 ICA852237 ILW852237 IVS852237 JFO852237 JPK852237 JZG852237 KJC852237 KSY852237 LCU852237 LMQ852237 LWM852237 MGI852237 MQE852237 NAA852237 NJW852237 NTS852237 ODO852237 ONK852237 OXG852237 PHC852237 PQY852237 QAU852237 QKQ852237 QUM852237 REI852237 ROE852237 RYA852237 SHW852237 SRS852237 TBO852237 TLK852237 TVG852237 UFC852237 UOY852237 UYU852237 VIQ852237 VSM852237 WCI852237 WME852237 WWA852237 S917773 JO917773 TK917773 ADG917773 ANC917773 AWY917773 BGU917773 BQQ917773 CAM917773 CKI917773 CUE917773 DEA917773 DNW917773 DXS917773 EHO917773 ERK917773 FBG917773 FLC917773 FUY917773 GEU917773 GOQ917773 GYM917773 HII917773 HSE917773 ICA917773 ILW917773 IVS917773 JFO917773 JPK917773 JZG917773 KJC917773 KSY917773 LCU917773 LMQ917773 LWM917773 MGI917773 MQE917773 NAA917773 NJW917773 NTS917773 ODO917773 ONK917773 OXG917773 PHC917773 PQY917773 QAU917773 QKQ917773 QUM917773 REI917773 ROE917773 RYA917773 SHW917773 SRS917773 TBO917773 TLK917773 TVG917773 UFC917773 UOY917773 UYU917773 VIQ917773 VSM917773 WCI917773 WME917773 WWA917773 S983309 JO983309 TK983309 ADG983309 ANC983309 AWY983309 BGU983309 BQQ983309 CAM983309 CKI983309 CUE983309 DEA983309 DNW983309 DXS983309 EHO983309 ERK983309 FBG983309 FLC983309 FUY983309 GEU983309 GOQ983309 GYM983309 HII983309 HSE983309 ICA983309 ILW983309 IVS983309 JFO983309 JPK983309 JZG983309 KJC983309 KSY983309 LCU983309 LMQ983309 LWM983309 MGI983309 MQE983309 NAA983309 NJW983309 NTS983309 ODO983309 ONK983309 OXG983309 PHC983309 PQY983309 QAU983309 QKQ983309 QUM983309 REI983309 ROE983309 RYA983309 SHW983309 SRS983309 TBO983309 TLK983309 TVG983309 UFC983309 UOY983309 UYU983309 VIQ983309 VSM983309 WCI983309 WME983309 WWA983309 S242 JO242 TK242 ADG242 ANC242 AWY242 BGU242 BQQ242 CAM242 CKI242 CUE242 DEA242 DNW242 DXS242 EHO242 ERK242 FBG242 FLC242 FUY242 GEU242 GOQ242 GYM242 HII242 HSE242 ICA242 ILW242 IVS242 JFO242 JPK242 JZG242 KJC242 KSY242 LCU242 LMQ242 LWM242 MGI242 MQE242 NAA242 NJW242 NTS242 ODO242 ONK242 OXG242 PHC242 PQY242 QAU242 QKQ242 QUM242 REI242 ROE242 RYA242 SHW242 SRS242 TBO242 TLK242 TVG242 UFC242 UOY242 UYU242 VIQ242 VSM242 WCI242 WME242 WWA242 S65807 JO65807 TK65807 ADG65807 ANC65807 AWY65807 BGU65807 BQQ65807 CAM65807 CKI65807 CUE65807 DEA65807 DNW65807 DXS65807 EHO65807 ERK65807 FBG65807 FLC65807 FUY65807 GEU65807 GOQ65807 GYM65807 HII65807 HSE65807 ICA65807 ILW65807 IVS65807 JFO65807 JPK65807 JZG65807 KJC65807 KSY65807 LCU65807 LMQ65807 LWM65807 MGI65807 MQE65807 NAA65807 NJW65807 NTS65807 ODO65807 ONK65807 OXG65807 PHC65807 PQY65807 QAU65807 QKQ65807 QUM65807 REI65807 ROE65807 RYA65807 SHW65807 SRS65807 TBO65807 TLK65807 TVG65807 UFC65807 UOY65807 UYU65807 VIQ65807 VSM65807 WCI65807 WME65807 WWA65807 S131343 JO131343 TK131343 ADG131343 ANC131343 AWY131343 BGU131343 BQQ131343 CAM131343 CKI131343 CUE131343 DEA131343 DNW131343 DXS131343 EHO131343 ERK131343 FBG131343 FLC131343 FUY131343 GEU131343 GOQ131343 GYM131343 HII131343 HSE131343 ICA131343 ILW131343 IVS131343 JFO131343 JPK131343 JZG131343 KJC131343 KSY131343 LCU131343 LMQ131343 LWM131343 MGI131343 MQE131343 NAA131343 NJW131343 NTS131343 ODO131343 ONK131343 OXG131343 PHC131343 PQY131343 QAU131343 QKQ131343 QUM131343 REI131343 ROE131343 RYA131343 SHW131343 SRS131343 TBO131343 TLK131343 TVG131343 UFC131343 UOY131343 UYU131343 VIQ131343 VSM131343 WCI131343 WME131343 WWA131343 S196879 JO196879 TK196879 ADG196879 ANC196879 AWY196879 BGU196879 BQQ196879 CAM196879 CKI196879 CUE196879 DEA196879 DNW196879 DXS196879 EHO196879 ERK196879 FBG196879 FLC196879 FUY196879 GEU196879 GOQ196879 GYM196879 HII196879 HSE196879 ICA196879 ILW196879 IVS196879 JFO196879 JPK196879 JZG196879 KJC196879 KSY196879 LCU196879 LMQ196879 LWM196879 MGI196879 MQE196879 NAA196879 NJW196879 NTS196879 ODO196879 ONK196879 OXG196879 PHC196879 PQY196879 QAU196879 QKQ196879 QUM196879 REI196879 ROE196879 RYA196879 SHW196879 SRS196879 TBO196879 TLK196879 TVG196879 UFC196879 UOY196879 UYU196879 VIQ196879 VSM196879 WCI196879 WME196879 WWA196879 S262415 JO262415 TK262415 ADG262415 ANC262415 AWY262415 BGU262415 BQQ262415 CAM262415 CKI262415 CUE262415 DEA262415 DNW262415 DXS262415 EHO262415 ERK262415 FBG262415 FLC262415 FUY262415 GEU262415 GOQ262415 GYM262415 HII262415 HSE262415 ICA262415 ILW262415 IVS262415 JFO262415 JPK262415 JZG262415 KJC262415 KSY262415 LCU262415 LMQ262415 LWM262415 MGI262415 MQE262415 NAA262415 NJW262415 NTS262415 ODO262415 ONK262415 OXG262415 PHC262415 PQY262415 QAU262415 QKQ262415 QUM262415 REI262415 ROE262415 RYA262415 SHW262415 SRS262415 TBO262415 TLK262415 TVG262415 UFC262415 UOY262415 UYU262415 VIQ262415 VSM262415 WCI262415 WME262415 WWA262415 S327951 JO327951 TK327951 ADG327951 ANC327951 AWY327951 BGU327951 BQQ327951 CAM327951 CKI327951 CUE327951 DEA327951 DNW327951 DXS327951 EHO327951 ERK327951 FBG327951 FLC327951 FUY327951 GEU327951 GOQ327951 GYM327951 HII327951 HSE327951 ICA327951 ILW327951 IVS327951 JFO327951 JPK327951 JZG327951 KJC327951 KSY327951 LCU327951 LMQ327951 LWM327951 MGI327951 MQE327951 NAA327951 NJW327951 NTS327951 ODO327951 ONK327951 OXG327951 PHC327951 PQY327951 QAU327951 QKQ327951 QUM327951 REI327951 ROE327951 RYA327951 SHW327951 SRS327951 TBO327951 TLK327951 TVG327951 UFC327951 UOY327951 UYU327951 VIQ327951 VSM327951 WCI327951 WME327951 WWA327951 S393487 JO393487 TK393487 ADG393487 ANC393487 AWY393487 BGU393487 BQQ393487 CAM393487 CKI393487 CUE393487 DEA393487 DNW393487 DXS393487 EHO393487 ERK393487 FBG393487 FLC393487 FUY393487 GEU393487 GOQ393487 GYM393487 HII393487 HSE393487 ICA393487 ILW393487 IVS393487 JFO393487 JPK393487 JZG393487 KJC393487 KSY393487 LCU393487 LMQ393487 LWM393487 MGI393487 MQE393487 NAA393487 NJW393487 NTS393487 ODO393487 ONK393487 OXG393487 PHC393487 PQY393487 QAU393487 QKQ393487 QUM393487 REI393487 ROE393487 RYA393487 SHW393487 SRS393487 TBO393487 TLK393487 TVG393487 UFC393487 UOY393487 UYU393487 VIQ393487 VSM393487 WCI393487 WME393487 WWA393487 S459023 JO459023 TK459023 ADG459023 ANC459023 AWY459023 BGU459023 BQQ459023 CAM459023 CKI459023 CUE459023 DEA459023 DNW459023 DXS459023 EHO459023 ERK459023 FBG459023 FLC459023 FUY459023 GEU459023 GOQ459023 GYM459023 HII459023 HSE459023 ICA459023 ILW459023 IVS459023 JFO459023 JPK459023 JZG459023 KJC459023 KSY459023 LCU459023 LMQ459023 LWM459023 MGI459023 MQE459023 NAA459023 NJW459023 NTS459023 ODO459023 ONK459023 OXG459023 PHC459023 PQY459023 QAU459023 QKQ459023 QUM459023 REI459023 ROE459023 RYA459023 SHW459023 SRS459023 TBO459023 TLK459023 TVG459023 UFC459023 UOY459023 UYU459023 VIQ459023 VSM459023 WCI459023 WME459023 WWA459023 S524559 JO524559 TK524559 ADG524559 ANC524559 AWY524559 BGU524559 BQQ524559 CAM524559 CKI524559 CUE524559 DEA524559 DNW524559 DXS524559 EHO524559 ERK524559 FBG524559 FLC524559 FUY524559 GEU524559 GOQ524559 GYM524559 HII524559 HSE524559 ICA524559 ILW524559 IVS524559 JFO524559 JPK524559 JZG524559 KJC524559 KSY524559 LCU524559 LMQ524559 LWM524559 MGI524559 MQE524559 NAA524559 NJW524559 NTS524559 ODO524559 ONK524559 OXG524559 PHC524559 PQY524559 QAU524559 QKQ524559 QUM524559 REI524559 ROE524559 RYA524559 SHW524559 SRS524559 TBO524559 TLK524559 TVG524559 UFC524559 UOY524559 UYU524559 VIQ524559 VSM524559 WCI524559 WME524559 WWA524559 S590095 JO590095 TK590095 ADG590095 ANC590095 AWY590095 BGU590095 BQQ590095 CAM590095 CKI590095 CUE590095 DEA590095 DNW590095 DXS590095 EHO590095 ERK590095 FBG590095 FLC590095 FUY590095 GEU590095 GOQ590095 GYM590095 HII590095 HSE590095 ICA590095 ILW590095 IVS590095 JFO590095 JPK590095 JZG590095 KJC590095 KSY590095 LCU590095 LMQ590095 LWM590095 MGI590095 MQE590095 NAA590095 NJW590095 NTS590095 ODO590095 ONK590095 OXG590095 PHC590095 PQY590095 QAU590095 QKQ590095 QUM590095 REI590095 ROE590095 RYA590095 SHW590095 SRS590095 TBO590095 TLK590095 TVG590095 UFC590095 UOY590095 UYU590095 VIQ590095 VSM590095 WCI590095 WME590095 WWA590095 S655631 JO655631 TK655631 ADG655631 ANC655631 AWY655631 BGU655631 BQQ655631 CAM655631 CKI655631 CUE655631 DEA655631 DNW655631 DXS655631 EHO655631 ERK655631 FBG655631 FLC655631 FUY655631 GEU655631 GOQ655631 GYM655631 HII655631 HSE655631 ICA655631 ILW655631 IVS655631 JFO655631 JPK655631 JZG655631 KJC655631 KSY655631 LCU655631 LMQ655631 LWM655631 MGI655631 MQE655631 NAA655631 NJW655631 NTS655631 ODO655631 ONK655631 OXG655631 PHC655631 PQY655631 QAU655631 QKQ655631 QUM655631 REI655631 ROE655631 RYA655631 SHW655631 SRS655631 TBO655631 TLK655631 TVG655631 UFC655631 UOY655631 UYU655631 VIQ655631 VSM655631 WCI655631 WME655631 WWA655631 S721167 JO721167 TK721167 ADG721167 ANC721167 AWY721167 BGU721167 BQQ721167 CAM721167 CKI721167 CUE721167 DEA721167 DNW721167 DXS721167 EHO721167 ERK721167 FBG721167 FLC721167 FUY721167 GEU721167 GOQ721167 GYM721167 HII721167 HSE721167 ICA721167 ILW721167 IVS721167 JFO721167 JPK721167 JZG721167 KJC721167 KSY721167 LCU721167 LMQ721167 LWM721167 MGI721167 MQE721167 NAA721167 NJW721167 NTS721167 ODO721167 ONK721167 OXG721167 PHC721167 PQY721167 QAU721167 QKQ721167 QUM721167 REI721167 ROE721167 RYA721167 SHW721167 SRS721167 TBO721167 TLK721167 TVG721167 UFC721167 UOY721167 UYU721167 VIQ721167 VSM721167 WCI721167 WME721167 WWA721167 S786703 JO786703 TK786703 ADG786703 ANC786703 AWY786703 BGU786703 BQQ786703 CAM786703 CKI786703 CUE786703 DEA786703 DNW786703 DXS786703 EHO786703 ERK786703 FBG786703 FLC786703 FUY786703 GEU786703 GOQ786703 GYM786703 HII786703 HSE786703 ICA786703 ILW786703 IVS786703 JFO786703 JPK786703 JZG786703 KJC786703 KSY786703 LCU786703 LMQ786703 LWM786703 MGI786703 MQE786703 NAA786703 NJW786703 NTS786703 ODO786703 ONK786703 OXG786703 PHC786703 PQY786703 QAU786703 QKQ786703 QUM786703 REI786703 ROE786703 RYA786703 SHW786703 SRS786703 TBO786703 TLK786703 TVG786703 UFC786703 UOY786703 UYU786703 VIQ786703 VSM786703 WCI786703 WME786703 WWA786703 S852239 JO852239 TK852239 ADG852239 ANC852239 AWY852239 BGU852239 BQQ852239 CAM852239 CKI852239 CUE852239 DEA852239 DNW852239 DXS852239 EHO852239 ERK852239 FBG852239 FLC852239 FUY852239 GEU852239 GOQ852239 GYM852239 HII852239 HSE852239 ICA852239 ILW852239 IVS852239 JFO852239 JPK852239 JZG852239 KJC852239 KSY852239 LCU852239 LMQ852239 LWM852239 MGI852239 MQE852239 NAA852239 NJW852239 NTS852239 ODO852239 ONK852239 OXG852239 PHC852239 PQY852239 QAU852239 QKQ852239 QUM852239 REI852239 ROE852239 RYA852239 SHW852239 SRS852239 TBO852239 TLK852239 TVG852239 UFC852239 UOY852239 UYU852239 VIQ852239 VSM852239 WCI852239 WME852239 WWA852239 S917775 JO917775 TK917775 ADG917775 ANC917775 AWY917775 BGU917775 BQQ917775 CAM917775 CKI917775 CUE917775 DEA917775 DNW917775 DXS917775 EHO917775 ERK917775 FBG917775 FLC917775 FUY917775 GEU917775 GOQ917775 GYM917775 HII917775 HSE917775 ICA917775 ILW917775 IVS917775 JFO917775 JPK917775 JZG917775 KJC917775 KSY917775 LCU917775 LMQ917775 LWM917775 MGI917775 MQE917775 NAA917775 NJW917775 NTS917775 ODO917775 ONK917775 OXG917775 PHC917775 PQY917775 QAU917775 QKQ917775 QUM917775 REI917775 ROE917775 RYA917775 SHW917775 SRS917775 TBO917775 TLK917775 TVG917775 UFC917775 UOY917775 UYU917775 VIQ917775 VSM917775 WCI917775 WME917775 WWA917775 S983311 JO983311 TK983311 ADG983311 ANC983311 AWY983311 BGU983311 BQQ983311 CAM983311 CKI983311 CUE983311 DEA983311 DNW983311 DXS983311 EHO983311 ERK983311 FBG983311 FLC983311 FUY983311 GEU983311 GOQ983311 GYM983311 HII983311 HSE983311 ICA983311 ILW983311 IVS983311 JFO983311 JPK983311 JZG983311 KJC983311 KSY983311 LCU983311 LMQ983311 LWM983311 MGI983311 MQE983311 NAA983311 NJW983311 NTS983311 ODO983311 ONK983311 OXG983311 PHC983311 PQY983311 QAU983311 QKQ983311 QUM983311 REI983311 ROE983311 RYA983311 SHW983311 SRS983311 TBO983311 TLK983311 TVG983311 UFC983311 UOY983311 UYU983311 VIQ983311 VSM983311 WCI983311 WME983311 WWA983311</xm:sqref>
        </x14:dataValidation>
        <x14:dataValidation imeMode="halfAlpha" allowBlank="1" showInputMessage="1" showErrorMessage="1" xr:uid="{00000000-0002-0000-0300-000005000000}">
          <xm:sqref>AB96:AD99 JX96:JZ99 TT96:TV99 ADP96:ADR99 ANL96:ANN99 AXH96:AXJ99 BHD96:BHF99 BQZ96:BRB99 CAV96:CAX99 CKR96:CKT99 CUN96:CUP99 DEJ96:DEL99 DOF96:DOH99 DYB96:DYD99 EHX96:EHZ99 ERT96:ERV99 FBP96:FBR99 FLL96:FLN99 FVH96:FVJ99 GFD96:GFF99 GOZ96:GPB99 GYV96:GYX99 HIR96:HIT99 HSN96:HSP99 ICJ96:ICL99 IMF96:IMH99 IWB96:IWD99 JFX96:JFZ99 JPT96:JPV99 JZP96:JZR99 KJL96:KJN99 KTH96:KTJ99 LDD96:LDF99 LMZ96:LNB99 LWV96:LWX99 MGR96:MGT99 MQN96:MQP99 NAJ96:NAL99 NKF96:NKH99 NUB96:NUD99 ODX96:ODZ99 ONT96:ONV99 OXP96:OXR99 PHL96:PHN99 PRH96:PRJ99 QBD96:QBF99 QKZ96:QLB99 QUV96:QUX99 RER96:RET99 RON96:ROP99 RYJ96:RYL99 SIF96:SIH99 SSB96:SSD99 TBX96:TBZ99 TLT96:TLV99 TVP96:TVR99 UFL96:UFN99 UPH96:UPJ99 UZD96:UZF99 VIZ96:VJB99 VSV96:VSX99 WCR96:WCT99 WMN96:WMP99 WWJ96:WWL99 AB65664:AD65667 JX65664:JZ65667 TT65664:TV65667 ADP65664:ADR65667 ANL65664:ANN65667 AXH65664:AXJ65667 BHD65664:BHF65667 BQZ65664:BRB65667 CAV65664:CAX65667 CKR65664:CKT65667 CUN65664:CUP65667 DEJ65664:DEL65667 DOF65664:DOH65667 DYB65664:DYD65667 EHX65664:EHZ65667 ERT65664:ERV65667 FBP65664:FBR65667 FLL65664:FLN65667 FVH65664:FVJ65667 GFD65664:GFF65667 GOZ65664:GPB65667 GYV65664:GYX65667 HIR65664:HIT65667 HSN65664:HSP65667 ICJ65664:ICL65667 IMF65664:IMH65667 IWB65664:IWD65667 JFX65664:JFZ65667 JPT65664:JPV65667 JZP65664:JZR65667 KJL65664:KJN65667 KTH65664:KTJ65667 LDD65664:LDF65667 LMZ65664:LNB65667 LWV65664:LWX65667 MGR65664:MGT65667 MQN65664:MQP65667 NAJ65664:NAL65667 NKF65664:NKH65667 NUB65664:NUD65667 ODX65664:ODZ65667 ONT65664:ONV65667 OXP65664:OXR65667 PHL65664:PHN65667 PRH65664:PRJ65667 QBD65664:QBF65667 QKZ65664:QLB65667 QUV65664:QUX65667 RER65664:RET65667 RON65664:ROP65667 RYJ65664:RYL65667 SIF65664:SIH65667 SSB65664:SSD65667 TBX65664:TBZ65667 TLT65664:TLV65667 TVP65664:TVR65667 UFL65664:UFN65667 UPH65664:UPJ65667 UZD65664:UZF65667 VIZ65664:VJB65667 VSV65664:VSX65667 WCR65664:WCT65667 WMN65664:WMP65667 WWJ65664:WWL65667 AB131200:AD131203 JX131200:JZ131203 TT131200:TV131203 ADP131200:ADR131203 ANL131200:ANN131203 AXH131200:AXJ131203 BHD131200:BHF131203 BQZ131200:BRB131203 CAV131200:CAX131203 CKR131200:CKT131203 CUN131200:CUP131203 DEJ131200:DEL131203 DOF131200:DOH131203 DYB131200:DYD131203 EHX131200:EHZ131203 ERT131200:ERV131203 FBP131200:FBR131203 FLL131200:FLN131203 FVH131200:FVJ131203 GFD131200:GFF131203 GOZ131200:GPB131203 GYV131200:GYX131203 HIR131200:HIT131203 HSN131200:HSP131203 ICJ131200:ICL131203 IMF131200:IMH131203 IWB131200:IWD131203 JFX131200:JFZ131203 JPT131200:JPV131203 JZP131200:JZR131203 KJL131200:KJN131203 KTH131200:KTJ131203 LDD131200:LDF131203 LMZ131200:LNB131203 LWV131200:LWX131203 MGR131200:MGT131203 MQN131200:MQP131203 NAJ131200:NAL131203 NKF131200:NKH131203 NUB131200:NUD131203 ODX131200:ODZ131203 ONT131200:ONV131203 OXP131200:OXR131203 PHL131200:PHN131203 PRH131200:PRJ131203 QBD131200:QBF131203 QKZ131200:QLB131203 QUV131200:QUX131203 RER131200:RET131203 RON131200:ROP131203 RYJ131200:RYL131203 SIF131200:SIH131203 SSB131200:SSD131203 TBX131200:TBZ131203 TLT131200:TLV131203 TVP131200:TVR131203 UFL131200:UFN131203 UPH131200:UPJ131203 UZD131200:UZF131203 VIZ131200:VJB131203 VSV131200:VSX131203 WCR131200:WCT131203 WMN131200:WMP131203 WWJ131200:WWL131203 AB196736:AD196739 JX196736:JZ196739 TT196736:TV196739 ADP196736:ADR196739 ANL196736:ANN196739 AXH196736:AXJ196739 BHD196736:BHF196739 BQZ196736:BRB196739 CAV196736:CAX196739 CKR196736:CKT196739 CUN196736:CUP196739 DEJ196736:DEL196739 DOF196736:DOH196739 DYB196736:DYD196739 EHX196736:EHZ196739 ERT196736:ERV196739 FBP196736:FBR196739 FLL196736:FLN196739 FVH196736:FVJ196739 GFD196736:GFF196739 GOZ196736:GPB196739 GYV196736:GYX196739 HIR196736:HIT196739 HSN196736:HSP196739 ICJ196736:ICL196739 IMF196736:IMH196739 IWB196736:IWD196739 JFX196736:JFZ196739 JPT196736:JPV196739 JZP196736:JZR196739 KJL196736:KJN196739 KTH196736:KTJ196739 LDD196736:LDF196739 LMZ196736:LNB196739 LWV196736:LWX196739 MGR196736:MGT196739 MQN196736:MQP196739 NAJ196736:NAL196739 NKF196736:NKH196739 NUB196736:NUD196739 ODX196736:ODZ196739 ONT196736:ONV196739 OXP196736:OXR196739 PHL196736:PHN196739 PRH196736:PRJ196739 QBD196736:QBF196739 QKZ196736:QLB196739 QUV196736:QUX196739 RER196736:RET196739 RON196736:ROP196739 RYJ196736:RYL196739 SIF196736:SIH196739 SSB196736:SSD196739 TBX196736:TBZ196739 TLT196736:TLV196739 TVP196736:TVR196739 UFL196736:UFN196739 UPH196736:UPJ196739 UZD196736:UZF196739 VIZ196736:VJB196739 VSV196736:VSX196739 WCR196736:WCT196739 WMN196736:WMP196739 WWJ196736:WWL196739 AB262272:AD262275 JX262272:JZ262275 TT262272:TV262275 ADP262272:ADR262275 ANL262272:ANN262275 AXH262272:AXJ262275 BHD262272:BHF262275 BQZ262272:BRB262275 CAV262272:CAX262275 CKR262272:CKT262275 CUN262272:CUP262275 DEJ262272:DEL262275 DOF262272:DOH262275 DYB262272:DYD262275 EHX262272:EHZ262275 ERT262272:ERV262275 FBP262272:FBR262275 FLL262272:FLN262275 FVH262272:FVJ262275 GFD262272:GFF262275 GOZ262272:GPB262275 GYV262272:GYX262275 HIR262272:HIT262275 HSN262272:HSP262275 ICJ262272:ICL262275 IMF262272:IMH262275 IWB262272:IWD262275 JFX262272:JFZ262275 JPT262272:JPV262275 JZP262272:JZR262275 KJL262272:KJN262275 KTH262272:KTJ262275 LDD262272:LDF262275 LMZ262272:LNB262275 LWV262272:LWX262275 MGR262272:MGT262275 MQN262272:MQP262275 NAJ262272:NAL262275 NKF262272:NKH262275 NUB262272:NUD262275 ODX262272:ODZ262275 ONT262272:ONV262275 OXP262272:OXR262275 PHL262272:PHN262275 PRH262272:PRJ262275 QBD262272:QBF262275 QKZ262272:QLB262275 QUV262272:QUX262275 RER262272:RET262275 RON262272:ROP262275 RYJ262272:RYL262275 SIF262272:SIH262275 SSB262272:SSD262275 TBX262272:TBZ262275 TLT262272:TLV262275 TVP262272:TVR262275 UFL262272:UFN262275 UPH262272:UPJ262275 UZD262272:UZF262275 VIZ262272:VJB262275 VSV262272:VSX262275 WCR262272:WCT262275 WMN262272:WMP262275 WWJ262272:WWL262275 AB327808:AD327811 JX327808:JZ327811 TT327808:TV327811 ADP327808:ADR327811 ANL327808:ANN327811 AXH327808:AXJ327811 BHD327808:BHF327811 BQZ327808:BRB327811 CAV327808:CAX327811 CKR327808:CKT327811 CUN327808:CUP327811 DEJ327808:DEL327811 DOF327808:DOH327811 DYB327808:DYD327811 EHX327808:EHZ327811 ERT327808:ERV327811 FBP327808:FBR327811 FLL327808:FLN327811 FVH327808:FVJ327811 GFD327808:GFF327811 GOZ327808:GPB327811 GYV327808:GYX327811 HIR327808:HIT327811 HSN327808:HSP327811 ICJ327808:ICL327811 IMF327808:IMH327811 IWB327808:IWD327811 JFX327808:JFZ327811 JPT327808:JPV327811 JZP327808:JZR327811 KJL327808:KJN327811 KTH327808:KTJ327811 LDD327808:LDF327811 LMZ327808:LNB327811 LWV327808:LWX327811 MGR327808:MGT327811 MQN327808:MQP327811 NAJ327808:NAL327811 NKF327808:NKH327811 NUB327808:NUD327811 ODX327808:ODZ327811 ONT327808:ONV327811 OXP327808:OXR327811 PHL327808:PHN327811 PRH327808:PRJ327811 QBD327808:QBF327811 QKZ327808:QLB327811 QUV327808:QUX327811 RER327808:RET327811 RON327808:ROP327811 RYJ327808:RYL327811 SIF327808:SIH327811 SSB327808:SSD327811 TBX327808:TBZ327811 TLT327808:TLV327811 TVP327808:TVR327811 UFL327808:UFN327811 UPH327808:UPJ327811 UZD327808:UZF327811 VIZ327808:VJB327811 VSV327808:VSX327811 WCR327808:WCT327811 WMN327808:WMP327811 WWJ327808:WWL327811 AB393344:AD393347 JX393344:JZ393347 TT393344:TV393347 ADP393344:ADR393347 ANL393344:ANN393347 AXH393344:AXJ393347 BHD393344:BHF393347 BQZ393344:BRB393347 CAV393344:CAX393347 CKR393344:CKT393347 CUN393344:CUP393347 DEJ393344:DEL393347 DOF393344:DOH393347 DYB393344:DYD393347 EHX393344:EHZ393347 ERT393344:ERV393347 FBP393344:FBR393347 FLL393344:FLN393347 FVH393344:FVJ393347 GFD393344:GFF393347 GOZ393344:GPB393347 GYV393344:GYX393347 HIR393344:HIT393347 HSN393344:HSP393347 ICJ393344:ICL393347 IMF393344:IMH393347 IWB393344:IWD393347 JFX393344:JFZ393347 JPT393344:JPV393347 JZP393344:JZR393347 KJL393344:KJN393347 KTH393344:KTJ393347 LDD393344:LDF393347 LMZ393344:LNB393347 LWV393344:LWX393347 MGR393344:MGT393347 MQN393344:MQP393347 NAJ393344:NAL393347 NKF393344:NKH393347 NUB393344:NUD393347 ODX393344:ODZ393347 ONT393344:ONV393347 OXP393344:OXR393347 PHL393344:PHN393347 PRH393344:PRJ393347 QBD393344:QBF393347 QKZ393344:QLB393347 QUV393344:QUX393347 RER393344:RET393347 RON393344:ROP393347 RYJ393344:RYL393347 SIF393344:SIH393347 SSB393344:SSD393347 TBX393344:TBZ393347 TLT393344:TLV393347 TVP393344:TVR393347 UFL393344:UFN393347 UPH393344:UPJ393347 UZD393344:UZF393347 VIZ393344:VJB393347 VSV393344:VSX393347 WCR393344:WCT393347 WMN393344:WMP393347 WWJ393344:WWL393347 AB458880:AD458883 JX458880:JZ458883 TT458880:TV458883 ADP458880:ADR458883 ANL458880:ANN458883 AXH458880:AXJ458883 BHD458880:BHF458883 BQZ458880:BRB458883 CAV458880:CAX458883 CKR458880:CKT458883 CUN458880:CUP458883 DEJ458880:DEL458883 DOF458880:DOH458883 DYB458880:DYD458883 EHX458880:EHZ458883 ERT458880:ERV458883 FBP458880:FBR458883 FLL458880:FLN458883 FVH458880:FVJ458883 GFD458880:GFF458883 GOZ458880:GPB458883 GYV458880:GYX458883 HIR458880:HIT458883 HSN458880:HSP458883 ICJ458880:ICL458883 IMF458880:IMH458883 IWB458880:IWD458883 JFX458880:JFZ458883 JPT458880:JPV458883 JZP458880:JZR458883 KJL458880:KJN458883 KTH458880:KTJ458883 LDD458880:LDF458883 LMZ458880:LNB458883 LWV458880:LWX458883 MGR458880:MGT458883 MQN458880:MQP458883 NAJ458880:NAL458883 NKF458880:NKH458883 NUB458880:NUD458883 ODX458880:ODZ458883 ONT458880:ONV458883 OXP458880:OXR458883 PHL458880:PHN458883 PRH458880:PRJ458883 QBD458880:QBF458883 QKZ458880:QLB458883 QUV458880:QUX458883 RER458880:RET458883 RON458880:ROP458883 RYJ458880:RYL458883 SIF458880:SIH458883 SSB458880:SSD458883 TBX458880:TBZ458883 TLT458880:TLV458883 TVP458880:TVR458883 UFL458880:UFN458883 UPH458880:UPJ458883 UZD458880:UZF458883 VIZ458880:VJB458883 VSV458880:VSX458883 WCR458880:WCT458883 WMN458880:WMP458883 WWJ458880:WWL458883 AB524416:AD524419 JX524416:JZ524419 TT524416:TV524419 ADP524416:ADR524419 ANL524416:ANN524419 AXH524416:AXJ524419 BHD524416:BHF524419 BQZ524416:BRB524419 CAV524416:CAX524419 CKR524416:CKT524419 CUN524416:CUP524419 DEJ524416:DEL524419 DOF524416:DOH524419 DYB524416:DYD524419 EHX524416:EHZ524419 ERT524416:ERV524419 FBP524416:FBR524419 FLL524416:FLN524419 FVH524416:FVJ524419 GFD524416:GFF524419 GOZ524416:GPB524419 GYV524416:GYX524419 HIR524416:HIT524419 HSN524416:HSP524419 ICJ524416:ICL524419 IMF524416:IMH524419 IWB524416:IWD524419 JFX524416:JFZ524419 JPT524416:JPV524419 JZP524416:JZR524419 KJL524416:KJN524419 KTH524416:KTJ524419 LDD524416:LDF524419 LMZ524416:LNB524419 LWV524416:LWX524419 MGR524416:MGT524419 MQN524416:MQP524419 NAJ524416:NAL524419 NKF524416:NKH524419 NUB524416:NUD524419 ODX524416:ODZ524419 ONT524416:ONV524419 OXP524416:OXR524419 PHL524416:PHN524419 PRH524416:PRJ524419 QBD524416:QBF524419 QKZ524416:QLB524419 QUV524416:QUX524419 RER524416:RET524419 RON524416:ROP524419 RYJ524416:RYL524419 SIF524416:SIH524419 SSB524416:SSD524419 TBX524416:TBZ524419 TLT524416:TLV524419 TVP524416:TVR524419 UFL524416:UFN524419 UPH524416:UPJ524419 UZD524416:UZF524419 VIZ524416:VJB524419 VSV524416:VSX524419 WCR524416:WCT524419 WMN524416:WMP524419 WWJ524416:WWL524419 AB589952:AD589955 JX589952:JZ589955 TT589952:TV589955 ADP589952:ADR589955 ANL589952:ANN589955 AXH589952:AXJ589955 BHD589952:BHF589955 BQZ589952:BRB589955 CAV589952:CAX589955 CKR589952:CKT589955 CUN589952:CUP589955 DEJ589952:DEL589955 DOF589952:DOH589955 DYB589952:DYD589955 EHX589952:EHZ589955 ERT589952:ERV589955 FBP589952:FBR589955 FLL589952:FLN589955 FVH589952:FVJ589955 GFD589952:GFF589955 GOZ589952:GPB589955 GYV589952:GYX589955 HIR589952:HIT589955 HSN589952:HSP589955 ICJ589952:ICL589955 IMF589952:IMH589955 IWB589952:IWD589955 JFX589952:JFZ589955 JPT589952:JPV589955 JZP589952:JZR589955 KJL589952:KJN589955 KTH589952:KTJ589955 LDD589952:LDF589955 LMZ589952:LNB589955 LWV589952:LWX589955 MGR589952:MGT589955 MQN589952:MQP589955 NAJ589952:NAL589955 NKF589952:NKH589955 NUB589952:NUD589955 ODX589952:ODZ589955 ONT589952:ONV589955 OXP589952:OXR589955 PHL589952:PHN589955 PRH589952:PRJ589955 QBD589952:QBF589955 QKZ589952:QLB589955 QUV589952:QUX589955 RER589952:RET589955 RON589952:ROP589955 RYJ589952:RYL589955 SIF589952:SIH589955 SSB589952:SSD589955 TBX589952:TBZ589955 TLT589952:TLV589955 TVP589952:TVR589955 UFL589952:UFN589955 UPH589952:UPJ589955 UZD589952:UZF589955 VIZ589952:VJB589955 VSV589952:VSX589955 WCR589952:WCT589955 WMN589952:WMP589955 WWJ589952:WWL589955 AB655488:AD655491 JX655488:JZ655491 TT655488:TV655491 ADP655488:ADR655491 ANL655488:ANN655491 AXH655488:AXJ655491 BHD655488:BHF655491 BQZ655488:BRB655491 CAV655488:CAX655491 CKR655488:CKT655491 CUN655488:CUP655491 DEJ655488:DEL655491 DOF655488:DOH655491 DYB655488:DYD655491 EHX655488:EHZ655491 ERT655488:ERV655491 FBP655488:FBR655491 FLL655488:FLN655491 FVH655488:FVJ655491 GFD655488:GFF655491 GOZ655488:GPB655491 GYV655488:GYX655491 HIR655488:HIT655491 HSN655488:HSP655491 ICJ655488:ICL655491 IMF655488:IMH655491 IWB655488:IWD655491 JFX655488:JFZ655491 JPT655488:JPV655491 JZP655488:JZR655491 KJL655488:KJN655491 KTH655488:KTJ655491 LDD655488:LDF655491 LMZ655488:LNB655491 LWV655488:LWX655491 MGR655488:MGT655491 MQN655488:MQP655491 NAJ655488:NAL655491 NKF655488:NKH655491 NUB655488:NUD655491 ODX655488:ODZ655491 ONT655488:ONV655491 OXP655488:OXR655491 PHL655488:PHN655491 PRH655488:PRJ655491 QBD655488:QBF655491 QKZ655488:QLB655491 QUV655488:QUX655491 RER655488:RET655491 RON655488:ROP655491 RYJ655488:RYL655491 SIF655488:SIH655491 SSB655488:SSD655491 TBX655488:TBZ655491 TLT655488:TLV655491 TVP655488:TVR655491 UFL655488:UFN655491 UPH655488:UPJ655491 UZD655488:UZF655491 VIZ655488:VJB655491 VSV655488:VSX655491 WCR655488:WCT655491 WMN655488:WMP655491 WWJ655488:WWL655491 AB721024:AD721027 JX721024:JZ721027 TT721024:TV721027 ADP721024:ADR721027 ANL721024:ANN721027 AXH721024:AXJ721027 BHD721024:BHF721027 BQZ721024:BRB721027 CAV721024:CAX721027 CKR721024:CKT721027 CUN721024:CUP721027 DEJ721024:DEL721027 DOF721024:DOH721027 DYB721024:DYD721027 EHX721024:EHZ721027 ERT721024:ERV721027 FBP721024:FBR721027 FLL721024:FLN721027 FVH721024:FVJ721027 GFD721024:GFF721027 GOZ721024:GPB721027 GYV721024:GYX721027 HIR721024:HIT721027 HSN721024:HSP721027 ICJ721024:ICL721027 IMF721024:IMH721027 IWB721024:IWD721027 JFX721024:JFZ721027 JPT721024:JPV721027 JZP721024:JZR721027 KJL721024:KJN721027 KTH721024:KTJ721027 LDD721024:LDF721027 LMZ721024:LNB721027 LWV721024:LWX721027 MGR721024:MGT721027 MQN721024:MQP721027 NAJ721024:NAL721027 NKF721024:NKH721027 NUB721024:NUD721027 ODX721024:ODZ721027 ONT721024:ONV721027 OXP721024:OXR721027 PHL721024:PHN721027 PRH721024:PRJ721027 QBD721024:QBF721027 QKZ721024:QLB721027 QUV721024:QUX721027 RER721024:RET721027 RON721024:ROP721027 RYJ721024:RYL721027 SIF721024:SIH721027 SSB721024:SSD721027 TBX721024:TBZ721027 TLT721024:TLV721027 TVP721024:TVR721027 UFL721024:UFN721027 UPH721024:UPJ721027 UZD721024:UZF721027 VIZ721024:VJB721027 VSV721024:VSX721027 WCR721024:WCT721027 WMN721024:WMP721027 WWJ721024:WWL721027 AB786560:AD786563 JX786560:JZ786563 TT786560:TV786563 ADP786560:ADR786563 ANL786560:ANN786563 AXH786560:AXJ786563 BHD786560:BHF786563 BQZ786560:BRB786563 CAV786560:CAX786563 CKR786560:CKT786563 CUN786560:CUP786563 DEJ786560:DEL786563 DOF786560:DOH786563 DYB786560:DYD786563 EHX786560:EHZ786563 ERT786560:ERV786563 FBP786560:FBR786563 FLL786560:FLN786563 FVH786560:FVJ786563 GFD786560:GFF786563 GOZ786560:GPB786563 GYV786560:GYX786563 HIR786560:HIT786563 HSN786560:HSP786563 ICJ786560:ICL786563 IMF786560:IMH786563 IWB786560:IWD786563 JFX786560:JFZ786563 JPT786560:JPV786563 JZP786560:JZR786563 KJL786560:KJN786563 KTH786560:KTJ786563 LDD786560:LDF786563 LMZ786560:LNB786563 LWV786560:LWX786563 MGR786560:MGT786563 MQN786560:MQP786563 NAJ786560:NAL786563 NKF786560:NKH786563 NUB786560:NUD786563 ODX786560:ODZ786563 ONT786560:ONV786563 OXP786560:OXR786563 PHL786560:PHN786563 PRH786560:PRJ786563 QBD786560:QBF786563 QKZ786560:QLB786563 QUV786560:QUX786563 RER786560:RET786563 RON786560:ROP786563 RYJ786560:RYL786563 SIF786560:SIH786563 SSB786560:SSD786563 TBX786560:TBZ786563 TLT786560:TLV786563 TVP786560:TVR786563 UFL786560:UFN786563 UPH786560:UPJ786563 UZD786560:UZF786563 VIZ786560:VJB786563 VSV786560:VSX786563 WCR786560:WCT786563 WMN786560:WMP786563 WWJ786560:WWL786563 AB852096:AD852099 JX852096:JZ852099 TT852096:TV852099 ADP852096:ADR852099 ANL852096:ANN852099 AXH852096:AXJ852099 BHD852096:BHF852099 BQZ852096:BRB852099 CAV852096:CAX852099 CKR852096:CKT852099 CUN852096:CUP852099 DEJ852096:DEL852099 DOF852096:DOH852099 DYB852096:DYD852099 EHX852096:EHZ852099 ERT852096:ERV852099 FBP852096:FBR852099 FLL852096:FLN852099 FVH852096:FVJ852099 GFD852096:GFF852099 GOZ852096:GPB852099 GYV852096:GYX852099 HIR852096:HIT852099 HSN852096:HSP852099 ICJ852096:ICL852099 IMF852096:IMH852099 IWB852096:IWD852099 JFX852096:JFZ852099 JPT852096:JPV852099 JZP852096:JZR852099 KJL852096:KJN852099 KTH852096:KTJ852099 LDD852096:LDF852099 LMZ852096:LNB852099 LWV852096:LWX852099 MGR852096:MGT852099 MQN852096:MQP852099 NAJ852096:NAL852099 NKF852096:NKH852099 NUB852096:NUD852099 ODX852096:ODZ852099 ONT852096:ONV852099 OXP852096:OXR852099 PHL852096:PHN852099 PRH852096:PRJ852099 QBD852096:QBF852099 QKZ852096:QLB852099 QUV852096:QUX852099 RER852096:RET852099 RON852096:ROP852099 RYJ852096:RYL852099 SIF852096:SIH852099 SSB852096:SSD852099 TBX852096:TBZ852099 TLT852096:TLV852099 TVP852096:TVR852099 UFL852096:UFN852099 UPH852096:UPJ852099 UZD852096:UZF852099 VIZ852096:VJB852099 VSV852096:VSX852099 WCR852096:WCT852099 WMN852096:WMP852099 WWJ852096:WWL852099 AB917632:AD917635 JX917632:JZ917635 TT917632:TV917635 ADP917632:ADR917635 ANL917632:ANN917635 AXH917632:AXJ917635 BHD917632:BHF917635 BQZ917632:BRB917635 CAV917632:CAX917635 CKR917632:CKT917635 CUN917632:CUP917635 DEJ917632:DEL917635 DOF917632:DOH917635 DYB917632:DYD917635 EHX917632:EHZ917635 ERT917632:ERV917635 FBP917632:FBR917635 FLL917632:FLN917635 FVH917632:FVJ917635 GFD917632:GFF917635 GOZ917632:GPB917635 GYV917632:GYX917635 HIR917632:HIT917635 HSN917632:HSP917635 ICJ917632:ICL917635 IMF917632:IMH917635 IWB917632:IWD917635 JFX917632:JFZ917635 JPT917632:JPV917635 JZP917632:JZR917635 KJL917632:KJN917635 KTH917632:KTJ917635 LDD917632:LDF917635 LMZ917632:LNB917635 LWV917632:LWX917635 MGR917632:MGT917635 MQN917632:MQP917635 NAJ917632:NAL917635 NKF917632:NKH917635 NUB917632:NUD917635 ODX917632:ODZ917635 ONT917632:ONV917635 OXP917632:OXR917635 PHL917632:PHN917635 PRH917632:PRJ917635 QBD917632:QBF917635 QKZ917632:QLB917635 QUV917632:QUX917635 RER917632:RET917635 RON917632:ROP917635 RYJ917632:RYL917635 SIF917632:SIH917635 SSB917632:SSD917635 TBX917632:TBZ917635 TLT917632:TLV917635 TVP917632:TVR917635 UFL917632:UFN917635 UPH917632:UPJ917635 UZD917632:UZF917635 VIZ917632:VJB917635 VSV917632:VSX917635 WCR917632:WCT917635 WMN917632:WMP917635 WWJ917632:WWL917635 AB983168:AD983171 JX983168:JZ983171 TT983168:TV983171 ADP983168:ADR983171 ANL983168:ANN983171 AXH983168:AXJ983171 BHD983168:BHF983171 BQZ983168:BRB983171 CAV983168:CAX983171 CKR983168:CKT983171 CUN983168:CUP983171 DEJ983168:DEL983171 DOF983168:DOH983171 DYB983168:DYD983171 EHX983168:EHZ983171 ERT983168:ERV983171 FBP983168:FBR983171 FLL983168:FLN983171 FVH983168:FVJ983171 GFD983168:GFF983171 GOZ983168:GPB983171 GYV983168:GYX983171 HIR983168:HIT983171 HSN983168:HSP983171 ICJ983168:ICL983171 IMF983168:IMH983171 IWB983168:IWD983171 JFX983168:JFZ983171 JPT983168:JPV983171 JZP983168:JZR983171 KJL983168:KJN983171 KTH983168:KTJ983171 LDD983168:LDF983171 LMZ983168:LNB983171 LWV983168:LWX983171 MGR983168:MGT983171 MQN983168:MQP983171 NAJ983168:NAL983171 NKF983168:NKH983171 NUB983168:NUD983171 ODX983168:ODZ983171 ONT983168:ONV983171 OXP983168:OXR983171 PHL983168:PHN983171 PRH983168:PRJ983171 QBD983168:QBF983171 QKZ983168:QLB983171 QUV983168:QUX983171 RER983168:RET983171 RON983168:ROP983171 RYJ983168:RYL983171 SIF983168:SIH983171 SSB983168:SSD983171 TBX983168:TBZ983171 TLT983168:TLV983171 TVP983168:TVR983171 UFL983168:UFN983171 UPH983168:UPJ983171 UZD983168:UZF983171 VIZ983168:VJB983171 VSV983168:VSX983171 WCR983168:WCT983171 WMN983168:WMP983171 WWJ983168:WWL983171 P192:AA193 JL192:JW193 TH192:TS193 ADD192:ADO193 AMZ192:ANK193 AWV192:AXG193 BGR192:BHC193 BQN192:BQY193 CAJ192:CAU193 CKF192:CKQ193 CUB192:CUM193 DDX192:DEI193 DNT192:DOE193 DXP192:DYA193 EHL192:EHW193 ERH192:ERS193 FBD192:FBO193 FKZ192:FLK193 FUV192:FVG193 GER192:GFC193 GON192:GOY193 GYJ192:GYU193 HIF192:HIQ193 HSB192:HSM193 IBX192:ICI193 ILT192:IME193 IVP192:IWA193 JFL192:JFW193 JPH192:JPS193 JZD192:JZO193 KIZ192:KJK193 KSV192:KTG193 LCR192:LDC193 LMN192:LMY193 LWJ192:LWU193 MGF192:MGQ193 MQB192:MQM193 MZX192:NAI193 NJT192:NKE193 NTP192:NUA193 ODL192:ODW193 ONH192:ONS193 OXD192:OXO193 PGZ192:PHK193 PQV192:PRG193 QAR192:QBC193 QKN192:QKY193 QUJ192:QUU193 REF192:REQ193 ROB192:ROM193 RXX192:RYI193 SHT192:SIE193 SRP192:SSA193 TBL192:TBW193 TLH192:TLS193 TVD192:TVO193 UEZ192:UFK193 UOV192:UPG193 UYR192:UZC193 VIN192:VIY193 VSJ192:VSU193 WCF192:WCQ193 WMB192:WMM193 WVX192:WWI193 P65757:AA65758 JL65757:JW65758 TH65757:TS65758 ADD65757:ADO65758 AMZ65757:ANK65758 AWV65757:AXG65758 BGR65757:BHC65758 BQN65757:BQY65758 CAJ65757:CAU65758 CKF65757:CKQ65758 CUB65757:CUM65758 DDX65757:DEI65758 DNT65757:DOE65758 DXP65757:DYA65758 EHL65757:EHW65758 ERH65757:ERS65758 FBD65757:FBO65758 FKZ65757:FLK65758 FUV65757:FVG65758 GER65757:GFC65758 GON65757:GOY65758 GYJ65757:GYU65758 HIF65757:HIQ65758 HSB65757:HSM65758 IBX65757:ICI65758 ILT65757:IME65758 IVP65757:IWA65758 JFL65757:JFW65758 JPH65757:JPS65758 JZD65757:JZO65758 KIZ65757:KJK65758 KSV65757:KTG65758 LCR65757:LDC65758 LMN65757:LMY65758 LWJ65757:LWU65758 MGF65757:MGQ65758 MQB65757:MQM65758 MZX65757:NAI65758 NJT65757:NKE65758 NTP65757:NUA65758 ODL65757:ODW65758 ONH65757:ONS65758 OXD65757:OXO65758 PGZ65757:PHK65758 PQV65757:PRG65758 QAR65757:QBC65758 QKN65757:QKY65758 QUJ65757:QUU65758 REF65757:REQ65758 ROB65757:ROM65758 RXX65757:RYI65758 SHT65757:SIE65758 SRP65757:SSA65758 TBL65757:TBW65758 TLH65757:TLS65758 TVD65757:TVO65758 UEZ65757:UFK65758 UOV65757:UPG65758 UYR65757:UZC65758 VIN65757:VIY65758 VSJ65757:VSU65758 WCF65757:WCQ65758 WMB65757:WMM65758 WVX65757:WWI65758 P131293:AA131294 JL131293:JW131294 TH131293:TS131294 ADD131293:ADO131294 AMZ131293:ANK131294 AWV131293:AXG131294 BGR131293:BHC131294 BQN131293:BQY131294 CAJ131293:CAU131294 CKF131293:CKQ131294 CUB131293:CUM131294 DDX131293:DEI131294 DNT131293:DOE131294 DXP131293:DYA131294 EHL131293:EHW131294 ERH131293:ERS131294 FBD131293:FBO131294 FKZ131293:FLK131294 FUV131293:FVG131294 GER131293:GFC131294 GON131293:GOY131294 GYJ131293:GYU131294 HIF131293:HIQ131294 HSB131293:HSM131294 IBX131293:ICI131294 ILT131293:IME131294 IVP131293:IWA131294 JFL131293:JFW131294 JPH131293:JPS131294 JZD131293:JZO131294 KIZ131293:KJK131294 KSV131293:KTG131294 LCR131293:LDC131294 LMN131293:LMY131294 LWJ131293:LWU131294 MGF131293:MGQ131294 MQB131293:MQM131294 MZX131293:NAI131294 NJT131293:NKE131294 NTP131293:NUA131294 ODL131293:ODW131294 ONH131293:ONS131294 OXD131293:OXO131294 PGZ131293:PHK131294 PQV131293:PRG131294 QAR131293:QBC131294 QKN131293:QKY131294 QUJ131293:QUU131294 REF131293:REQ131294 ROB131293:ROM131294 RXX131293:RYI131294 SHT131293:SIE131294 SRP131293:SSA131294 TBL131293:TBW131294 TLH131293:TLS131294 TVD131293:TVO131294 UEZ131293:UFK131294 UOV131293:UPG131294 UYR131293:UZC131294 VIN131293:VIY131294 VSJ131293:VSU131294 WCF131293:WCQ131294 WMB131293:WMM131294 WVX131293:WWI131294 P196829:AA196830 JL196829:JW196830 TH196829:TS196830 ADD196829:ADO196830 AMZ196829:ANK196830 AWV196829:AXG196830 BGR196829:BHC196830 BQN196829:BQY196830 CAJ196829:CAU196830 CKF196829:CKQ196830 CUB196829:CUM196830 DDX196829:DEI196830 DNT196829:DOE196830 DXP196829:DYA196830 EHL196829:EHW196830 ERH196829:ERS196830 FBD196829:FBO196830 FKZ196829:FLK196830 FUV196829:FVG196830 GER196829:GFC196830 GON196829:GOY196830 GYJ196829:GYU196830 HIF196829:HIQ196830 HSB196829:HSM196830 IBX196829:ICI196830 ILT196829:IME196830 IVP196829:IWA196830 JFL196829:JFW196830 JPH196829:JPS196830 JZD196829:JZO196830 KIZ196829:KJK196830 KSV196829:KTG196830 LCR196829:LDC196830 LMN196829:LMY196830 LWJ196829:LWU196830 MGF196829:MGQ196830 MQB196829:MQM196830 MZX196829:NAI196830 NJT196829:NKE196830 NTP196829:NUA196830 ODL196829:ODW196830 ONH196829:ONS196830 OXD196829:OXO196830 PGZ196829:PHK196830 PQV196829:PRG196830 QAR196829:QBC196830 QKN196829:QKY196830 QUJ196829:QUU196830 REF196829:REQ196830 ROB196829:ROM196830 RXX196829:RYI196830 SHT196829:SIE196830 SRP196829:SSA196830 TBL196829:TBW196830 TLH196829:TLS196830 TVD196829:TVO196830 UEZ196829:UFK196830 UOV196829:UPG196830 UYR196829:UZC196830 VIN196829:VIY196830 VSJ196829:VSU196830 WCF196829:WCQ196830 WMB196829:WMM196830 WVX196829:WWI196830 P262365:AA262366 JL262365:JW262366 TH262365:TS262366 ADD262365:ADO262366 AMZ262365:ANK262366 AWV262365:AXG262366 BGR262365:BHC262366 BQN262365:BQY262366 CAJ262365:CAU262366 CKF262365:CKQ262366 CUB262365:CUM262366 DDX262365:DEI262366 DNT262365:DOE262366 DXP262365:DYA262366 EHL262365:EHW262366 ERH262365:ERS262366 FBD262365:FBO262366 FKZ262365:FLK262366 FUV262365:FVG262366 GER262365:GFC262366 GON262365:GOY262366 GYJ262365:GYU262366 HIF262365:HIQ262366 HSB262365:HSM262366 IBX262365:ICI262366 ILT262365:IME262366 IVP262365:IWA262366 JFL262365:JFW262366 JPH262365:JPS262366 JZD262365:JZO262366 KIZ262365:KJK262366 KSV262365:KTG262366 LCR262365:LDC262366 LMN262365:LMY262366 LWJ262365:LWU262366 MGF262365:MGQ262366 MQB262365:MQM262366 MZX262365:NAI262366 NJT262365:NKE262366 NTP262365:NUA262366 ODL262365:ODW262366 ONH262365:ONS262366 OXD262365:OXO262366 PGZ262365:PHK262366 PQV262365:PRG262366 QAR262365:QBC262366 QKN262365:QKY262366 QUJ262365:QUU262366 REF262365:REQ262366 ROB262365:ROM262366 RXX262365:RYI262366 SHT262365:SIE262366 SRP262365:SSA262366 TBL262365:TBW262366 TLH262365:TLS262366 TVD262365:TVO262366 UEZ262365:UFK262366 UOV262365:UPG262366 UYR262365:UZC262366 VIN262365:VIY262366 VSJ262365:VSU262366 WCF262365:WCQ262366 WMB262365:WMM262366 WVX262365:WWI262366 P327901:AA327902 JL327901:JW327902 TH327901:TS327902 ADD327901:ADO327902 AMZ327901:ANK327902 AWV327901:AXG327902 BGR327901:BHC327902 BQN327901:BQY327902 CAJ327901:CAU327902 CKF327901:CKQ327902 CUB327901:CUM327902 DDX327901:DEI327902 DNT327901:DOE327902 DXP327901:DYA327902 EHL327901:EHW327902 ERH327901:ERS327902 FBD327901:FBO327902 FKZ327901:FLK327902 FUV327901:FVG327902 GER327901:GFC327902 GON327901:GOY327902 GYJ327901:GYU327902 HIF327901:HIQ327902 HSB327901:HSM327902 IBX327901:ICI327902 ILT327901:IME327902 IVP327901:IWA327902 JFL327901:JFW327902 JPH327901:JPS327902 JZD327901:JZO327902 KIZ327901:KJK327902 KSV327901:KTG327902 LCR327901:LDC327902 LMN327901:LMY327902 LWJ327901:LWU327902 MGF327901:MGQ327902 MQB327901:MQM327902 MZX327901:NAI327902 NJT327901:NKE327902 NTP327901:NUA327902 ODL327901:ODW327902 ONH327901:ONS327902 OXD327901:OXO327902 PGZ327901:PHK327902 PQV327901:PRG327902 QAR327901:QBC327902 QKN327901:QKY327902 QUJ327901:QUU327902 REF327901:REQ327902 ROB327901:ROM327902 RXX327901:RYI327902 SHT327901:SIE327902 SRP327901:SSA327902 TBL327901:TBW327902 TLH327901:TLS327902 TVD327901:TVO327902 UEZ327901:UFK327902 UOV327901:UPG327902 UYR327901:UZC327902 VIN327901:VIY327902 VSJ327901:VSU327902 WCF327901:WCQ327902 WMB327901:WMM327902 WVX327901:WWI327902 P393437:AA393438 JL393437:JW393438 TH393437:TS393438 ADD393437:ADO393438 AMZ393437:ANK393438 AWV393437:AXG393438 BGR393437:BHC393438 BQN393437:BQY393438 CAJ393437:CAU393438 CKF393437:CKQ393438 CUB393437:CUM393438 DDX393437:DEI393438 DNT393437:DOE393438 DXP393437:DYA393438 EHL393437:EHW393438 ERH393437:ERS393438 FBD393437:FBO393438 FKZ393437:FLK393438 FUV393437:FVG393438 GER393437:GFC393438 GON393437:GOY393438 GYJ393437:GYU393438 HIF393437:HIQ393438 HSB393437:HSM393438 IBX393437:ICI393438 ILT393437:IME393438 IVP393437:IWA393438 JFL393437:JFW393438 JPH393437:JPS393438 JZD393437:JZO393438 KIZ393437:KJK393438 KSV393437:KTG393438 LCR393437:LDC393438 LMN393437:LMY393438 LWJ393437:LWU393438 MGF393437:MGQ393438 MQB393437:MQM393438 MZX393437:NAI393438 NJT393437:NKE393438 NTP393437:NUA393438 ODL393437:ODW393438 ONH393437:ONS393438 OXD393437:OXO393438 PGZ393437:PHK393438 PQV393437:PRG393438 QAR393437:QBC393438 QKN393437:QKY393438 QUJ393437:QUU393438 REF393437:REQ393438 ROB393437:ROM393438 RXX393437:RYI393438 SHT393437:SIE393438 SRP393437:SSA393438 TBL393437:TBW393438 TLH393437:TLS393438 TVD393437:TVO393438 UEZ393437:UFK393438 UOV393437:UPG393438 UYR393437:UZC393438 VIN393437:VIY393438 VSJ393437:VSU393438 WCF393437:WCQ393438 WMB393437:WMM393438 WVX393437:WWI393438 P458973:AA458974 JL458973:JW458974 TH458973:TS458974 ADD458973:ADO458974 AMZ458973:ANK458974 AWV458973:AXG458974 BGR458973:BHC458974 BQN458973:BQY458974 CAJ458973:CAU458974 CKF458973:CKQ458974 CUB458973:CUM458974 DDX458973:DEI458974 DNT458973:DOE458974 DXP458973:DYA458974 EHL458973:EHW458974 ERH458973:ERS458974 FBD458973:FBO458974 FKZ458973:FLK458974 FUV458973:FVG458974 GER458973:GFC458974 GON458973:GOY458974 GYJ458973:GYU458974 HIF458973:HIQ458974 HSB458973:HSM458974 IBX458973:ICI458974 ILT458973:IME458974 IVP458973:IWA458974 JFL458973:JFW458974 JPH458973:JPS458974 JZD458973:JZO458974 KIZ458973:KJK458974 KSV458973:KTG458974 LCR458973:LDC458974 LMN458973:LMY458974 LWJ458973:LWU458974 MGF458973:MGQ458974 MQB458973:MQM458974 MZX458973:NAI458974 NJT458973:NKE458974 NTP458973:NUA458974 ODL458973:ODW458974 ONH458973:ONS458974 OXD458973:OXO458974 PGZ458973:PHK458974 PQV458973:PRG458974 QAR458973:QBC458974 QKN458973:QKY458974 QUJ458973:QUU458974 REF458973:REQ458974 ROB458973:ROM458974 RXX458973:RYI458974 SHT458973:SIE458974 SRP458973:SSA458974 TBL458973:TBW458974 TLH458973:TLS458974 TVD458973:TVO458974 UEZ458973:UFK458974 UOV458973:UPG458974 UYR458973:UZC458974 VIN458973:VIY458974 VSJ458973:VSU458974 WCF458973:WCQ458974 WMB458973:WMM458974 WVX458973:WWI458974 P524509:AA524510 JL524509:JW524510 TH524509:TS524510 ADD524509:ADO524510 AMZ524509:ANK524510 AWV524509:AXG524510 BGR524509:BHC524510 BQN524509:BQY524510 CAJ524509:CAU524510 CKF524509:CKQ524510 CUB524509:CUM524510 DDX524509:DEI524510 DNT524509:DOE524510 DXP524509:DYA524510 EHL524509:EHW524510 ERH524509:ERS524510 FBD524509:FBO524510 FKZ524509:FLK524510 FUV524509:FVG524510 GER524509:GFC524510 GON524509:GOY524510 GYJ524509:GYU524510 HIF524509:HIQ524510 HSB524509:HSM524510 IBX524509:ICI524510 ILT524509:IME524510 IVP524509:IWA524510 JFL524509:JFW524510 JPH524509:JPS524510 JZD524509:JZO524510 KIZ524509:KJK524510 KSV524509:KTG524510 LCR524509:LDC524510 LMN524509:LMY524510 LWJ524509:LWU524510 MGF524509:MGQ524510 MQB524509:MQM524510 MZX524509:NAI524510 NJT524509:NKE524510 NTP524509:NUA524510 ODL524509:ODW524510 ONH524509:ONS524510 OXD524509:OXO524510 PGZ524509:PHK524510 PQV524509:PRG524510 QAR524509:QBC524510 QKN524509:QKY524510 QUJ524509:QUU524510 REF524509:REQ524510 ROB524509:ROM524510 RXX524509:RYI524510 SHT524509:SIE524510 SRP524509:SSA524510 TBL524509:TBW524510 TLH524509:TLS524510 TVD524509:TVO524510 UEZ524509:UFK524510 UOV524509:UPG524510 UYR524509:UZC524510 VIN524509:VIY524510 VSJ524509:VSU524510 WCF524509:WCQ524510 WMB524509:WMM524510 WVX524509:WWI524510 P590045:AA590046 JL590045:JW590046 TH590045:TS590046 ADD590045:ADO590046 AMZ590045:ANK590046 AWV590045:AXG590046 BGR590045:BHC590046 BQN590045:BQY590046 CAJ590045:CAU590046 CKF590045:CKQ590046 CUB590045:CUM590046 DDX590045:DEI590046 DNT590045:DOE590046 DXP590045:DYA590046 EHL590045:EHW590046 ERH590045:ERS590046 FBD590045:FBO590046 FKZ590045:FLK590046 FUV590045:FVG590046 GER590045:GFC590046 GON590045:GOY590046 GYJ590045:GYU590046 HIF590045:HIQ590046 HSB590045:HSM590046 IBX590045:ICI590046 ILT590045:IME590046 IVP590045:IWA590046 JFL590045:JFW590046 JPH590045:JPS590046 JZD590045:JZO590046 KIZ590045:KJK590046 KSV590045:KTG590046 LCR590045:LDC590046 LMN590045:LMY590046 LWJ590045:LWU590046 MGF590045:MGQ590046 MQB590045:MQM590046 MZX590045:NAI590046 NJT590045:NKE590046 NTP590045:NUA590046 ODL590045:ODW590046 ONH590045:ONS590046 OXD590045:OXO590046 PGZ590045:PHK590046 PQV590045:PRG590046 QAR590045:QBC590046 QKN590045:QKY590046 QUJ590045:QUU590046 REF590045:REQ590046 ROB590045:ROM590046 RXX590045:RYI590046 SHT590045:SIE590046 SRP590045:SSA590046 TBL590045:TBW590046 TLH590045:TLS590046 TVD590045:TVO590046 UEZ590045:UFK590046 UOV590045:UPG590046 UYR590045:UZC590046 VIN590045:VIY590046 VSJ590045:VSU590046 WCF590045:WCQ590046 WMB590045:WMM590046 WVX590045:WWI590046 P655581:AA655582 JL655581:JW655582 TH655581:TS655582 ADD655581:ADO655582 AMZ655581:ANK655582 AWV655581:AXG655582 BGR655581:BHC655582 BQN655581:BQY655582 CAJ655581:CAU655582 CKF655581:CKQ655582 CUB655581:CUM655582 DDX655581:DEI655582 DNT655581:DOE655582 DXP655581:DYA655582 EHL655581:EHW655582 ERH655581:ERS655582 FBD655581:FBO655582 FKZ655581:FLK655582 FUV655581:FVG655582 GER655581:GFC655582 GON655581:GOY655582 GYJ655581:GYU655582 HIF655581:HIQ655582 HSB655581:HSM655582 IBX655581:ICI655582 ILT655581:IME655582 IVP655581:IWA655582 JFL655581:JFW655582 JPH655581:JPS655582 JZD655581:JZO655582 KIZ655581:KJK655582 KSV655581:KTG655582 LCR655581:LDC655582 LMN655581:LMY655582 LWJ655581:LWU655582 MGF655581:MGQ655582 MQB655581:MQM655582 MZX655581:NAI655582 NJT655581:NKE655582 NTP655581:NUA655582 ODL655581:ODW655582 ONH655581:ONS655582 OXD655581:OXO655582 PGZ655581:PHK655582 PQV655581:PRG655582 QAR655581:QBC655582 QKN655581:QKY655582 QUJ655581:QUU655582 REF655581:REQ655582 ROB655581:ROM655582 RXX655581:RYI655582 SHT655581:SIE655582 SRP655581:SSA655582 TBL655581:TBW655582 TLH655581:TLS655582 TVD655581:TVO655582 UEZ655581:UFK655582 UOV655581:UPG655582 UYR655581:UZC655582 VIN655581:VIY655582 VSJ655581:VSU655582 WCF655581:WCQ655582 WMB655581:WMM655582 WVX655581:WWI655582 P721117:AA721118 JL721117:JW721118 TH721117:TS721118 ADD721117:ADO721118 AMZ721117:ANK721118 AWV721117:AXG721118 BGR721117:BHC721118 BQN721117:BQY721118 CAJ721117:CAU721118 CKF721117:CKQ721118 CUB721117:CUM721118 DDX721117:DEI721118 DNT721117:DOE721118 DXP721117:DYA721118 EHL721117:EHW721118 ERH721117:ERS721118 FBD721117:FBO721118 FKZ721117:FLK721118 FUV721117:FVG721118 GER721117:GFC721118 GON721117:GOY721118 GYJ721117:GYU721118 HIF721117:HIQ721118 HSB721117:HSM721118 IBX721117:ICI721118 ILT721117:IME721118 IVP721117:IWA721118 JFL721117:JFW721118 JPH721117:JPS721118 JZD721117:JZO721118 KIZ721117:KJK721118 KSV721117:KTG721118 LCR721117:LDC721118 LMN721117:LMY721118 LWJ721117:LWU721118 MGF721117:MGQ721118 MQB721117:MQM721118 MZX721117:NAI721118 NJT721117:NKE721118 NTP721117:NUA721118 ODL721117:ODW721118 ONH721117:ONS721118 OXD721117:OXO721118 PGZ721117:PHK721118 PQV721117:PRG721118 QAR721117:QBC721118 QKN721117:QKY721118 QUJ721117:QUU721118 REF721117:REQ721118 ROB721117:ROM721118 RXX721117:RYI721118 SHT721117:SIE721118 SRP721117:SSA721118 TBL721117:TBW721118 TLH721117:TLS721118 TVD721117:TVO721118 UEZ721117:UFK721118 UOV721117:UPG721118 UYR721117:UZC721118 VIN721117:VIY721118 VSJ721117:VSU721118 WCF721117:WCQ721118 WMB721117:WMM721118 WVX721117:WWI721118 P786653:AA786654 JL786653:JW786654 TH786653:TS786654 ADD786653:ADO786654 AMZ786653:ANK786654 AWV786653:AXG786654 BGR786653:BHC786654 BQN786653:BQY786654 CAJ786653:CAU786654 CKF786653:CKQ786654 CUB786653:CUM786654 DDX786653:DEI786654 DNT786653:DOE786654 DXP786653:DYA786654 EHL786653:EHW786654 ERH786653:ERS786654 FBD786653:FBO786654 FKZ786653:FLK786654 FUV786653:FVG786654 GER786653:GFC786654 GON786653:GOY786654 GYJ786653:GYU786654 HIF786653:HIQ786654 HSB786653:HSM786654 IBX786653:ICI786654 ILT786653:IME786654 IVP786653:IWA786654 JFL786653:JFW786654 JPH786653:JPS786654 JZD786653:JZO786654 KIZ786653:KJK786654 KSV786653:KTG786654 LCR786653:LDC786654 LMN786653:LMY786654 LWJ786653:LWU786654 MGF786653:MGQ786654 MQB786653:MQM786654 MZX786653:NAI786654 NJT786653:NKE786654 NTP786653:NUA786654 ODL786653:ODW786654 ONH786653:ONS786654 OXD786653:OXO786654 PGZ786653:PHK786654 PQV786653:PRG786654 QAR786653:QBC786654 QKN786653:QKY786654 QUJ786653:QUU786654 REF786653:REQ786654 ROB786653:ROM786654 RXX786653:RYI786654 SHT786653:SIE786654 SRP786653:SSA786654 TBL786653:TBW786654 TLH786653:TLS786654 TVD786653:TVO786654 UEZ786653:UFK786654 UOV786653:UPG786654 UYR786653:UZC786654 VIN786653:VIY786654 VSJ786653:VSU786654 WCF786653:WCQ786654 WMB786653:WMM786654 WVX786653:WWI786654 P852189:AA852190 JL852189:JW852190 TH852189:TS852190 ADD852189:ADO852190 AMZ852189:ANK852190 AWV852189:AXG852190 BGR852189:BHC852190 BQN852189:BQY852190 CAJ852189:CAU852190 CKF852189:CKQ852190 CUB852189:CUM852190 DDX852189:DEI852190 DNT852189:DOE852190 DXP852189:DYA852190 EHL852189:EHW852190 ERH852189:ERS852190 FBD852189:FBO852190 FKZ852189:FLK852190 FUV852189:FVG852190 GER852189:GFC852190 GON852189:GOY852190 GYJ852189:GYU852190 HIF852189:HIQ852190 HSB852189:HSM852190 IBX852189:ICI852190 ILT852189:IME852190 IVP852189:IWA852190 JFL852189:JFW852190 JPH852189:JPS852190 JZD852189:JZO852190 KIZ852189:KJK852190 KSV852189:KTG852190 LCR852189:LDC852190 LMN852189:LMY852190 LWJ852189:LWU852190 MGF852189:MGQ852190 MQB852189:MQM852190 MZX852189:NAI852190 NJT852189:NKE852190 NTP852189:NUA852190 ODL852189:ODW852190 ONH852189:ONS852190 OXD852189:OXO852190 PGZ852189:PHK852190 PQV852189:PRG852190 QAR852189:QBC852190 QKN852189:QKY852190 QUJ852189:QUU852190 REF852189:REQ852190 ROB852189:ROM852190 RXX852189:RYI852190 SHT852189:SIE852190 SRP852189:SSA852190 TBL852189:TBW852190 TLH852189:TLS852190 TVD852189:TVO852190 UEZ852189:UFK852190 UOV852189:UPG852190 UYR852189:UZC852190 VIN852189:VIY852190 VSJ852189:VSU852190 WCF852189:WCQ852190 WMB852189:WMM852190 WVX852189:WWI852190 P917725:AA917726 JL917725:JW917726 TH917725:TS917726 ADD917725:ADO917726 AMZ917725:ANK917726 AWV917725:AXG917726 BGR917725:BHC917726 BQN917725:BQY917726 CAJ917725:CAU917726 CKF917725:CKQ917726 CUB917725:CUM917726 DDX917725:DEI917726 DNT917725:DOE917726 DXP917725:DYA917726 EHL917725:EHW917726 ERH917725:ERS917726 FBD917725:FBO917726 FKZ917725:FLK917726 FUV917725:FVG917726 GER917725:GFC917726 GON917725:GOY917726 GYJ917725:GYU917726 HIF917725:HIQ917726 HSB917725:HSM917726 IBX917725:ICI917726 ILT917725:IME917726 IVP917725:IWA917726 JFL917725:JFW917726 JPH917725:JPS917726 JZD917725:JZO917726 KIZ917725:KJK917726 KSV917725:KTG917726 LCR917725:LDC917726 LMN917725:LMY917726 LWJ917725:LWU917726 MGF917725:MGQ917726 MQB917725:MQM917726 MZX917725:NAI917726 NJT917725:NKE917726 NTP917725:NUA917726 ODL917725:ODW917726 ONH917725:ONS917726 OXD917725:OXO917726 PGZ917725:PHK917726 PQV917725:PRG917726 QAR917725:QBC917726 QKN917725:QKY917726 QUJ917725:QUU917726 REF917725:REQ917726 ROB917725:ROM917726 RXX917725:RYI917726 SHT917725:SIE917726 SRP917725:SSA917726 TBL917725:TBW917726 TLH917725:TLS917726 TVD917725:TVO917726 UEZ917725:UFK917726 UOV917725:UPG917726 UYR917725:UZC917726 VIN917725:VIY917726 VSJ917725:VSU917726 WCF917725:WCQ917726 WMB917725:WMM917726 WVX917725:WWI917726 P983261:AA983262 JL983261:JW983262 TH983261:TS983262 ADD983261:ADO983262 AMZ983261:ANK983262 AWV983261:AXG983262 BGR983261:BHC983262 BQN983261:BQY983262 CAJ983261:CAU983262 CKF983261:CKQ983262 CUB983261:CUM983262 DDX983261:DEI983262 DNT983261:DOE983262 DXP983261:DYA983262 EHL983261:EHW983262 ERH983261:ERS983262 FBD983261:FBO983262 FKZ983261:FLK983262 FUV983261:FVG983262 GER983261:GFC983262 GON983261:GOY983262 GYJ983261:GYU983262 HIF983261:HIQ983262 HSB983261:HSM983262 IBX983261:ICI983262 ILT983261:IME983262 IVP983261:IWA983262 JFL983261:JFW983262 JPH983261:JPS983262 JZD983261:JZO983262 KIZ983261:KJK983262 KSV983261:KTG983262 LCR983261:LDC983262 LMN983261:LMY983262 LWJ983261:LWU983262 MGF983261:MGQ983262 MQB983261:MQM983262 MZX983261:NAI983262 NJT983261:NKE983262 NTP983261:NUA983262 ODL983261:ODW983262 ONH983261:ONS983262 OXD983261:OXO983262 PGZ983261:PHK983262 PQV983261:PRG983262 QAR983261:QBC983262 QKN983261:QKY983262 QUJ983261:QUU983262 REF983261:REQ983262 ROB983261:ROM983262 RXX983261:RYI983262 SHT983261:SIE983262 SRP983261:SSA983262 TBL983261:TBW983262 TLH983261:TLS983262 TVD983261:TVO983262 UEZ983261:UFK983262 UOV983261:UPG983262 UYR983261:UZC983262 VIN983261:VIY983262 VSJ983261:VSU983262 WCF983261:WCQ983262 WMB983261:WMM983262 WVX983261:WWI983262 K205:AI205 JG205:KE205 TC205:UA205 ACY205:ADW205 AMU205:ANS205 AWQ205:AXO205 BGM205:BHK205 BQI205:BRG205 CAE205:CBC205 CKA205:CKY205 CTW205:CUU205 DDS205:DEQ205 DNO205:DOM205 DXK205:DYI205 EHG205:EIE205 ERC205:ESA205 FAY205:FBW205 FKU205:FLS205 FUQ205:FVO205 GEM205:GFK205 GOI205:GPG205 GYE205:GZC205 HIA205:HIY205 HRW205:HSU205 IBS205:ICQ205 ILO205:IMM205 IVK205:IWI205 JFG205:JGE205 JPC205:JQA205 JYY205:JZW205 KIU205:KJS205 KSQ205:KTO205 LCM205:LDK205 LMI205:LNG205 LWE205:LXC205 MGA205:MGY205 MPW205:MQU205 MZS205:NAQ205 NJO205:NKM205 NTK205:NUI205 ODG205:OEE205 ONC205:OOA205 OWY205:OXW205 PGU205:PHS205 PQQ205:PRO205 QAM205:QBK205 QKI205:QLG205 QUE205:QVC205 REA205:REY205 RNW205:ROU205 RXS205:RYQ205 SHO205:SIM205 SRK205:SSI205 TBG205:TCE205 TLC205:TMA205 TUY205:TVW205 UEU205:UFS205 UOQ205:UPO205 UYM205:UZK205 VII205:VJG205 VSE205:VTC205 WCA205:WCY205 WLW205:WMU205 WVS205:WWQ205 K65770:AI65770 JG65770:KE65770 TC65770:UA65770 ACY65770:ADW65770 AMU65770:ANS65770 AWQ65770:AXO65770 BGM65770:BHK65770 BQI65770:BRG65770 CAE65770:CBC65770 CKA65770:CKY65770 CTW65770:CUU65770 DDS65770:DEQ65770 DNO65770:DOM65770 DXK65770:DYI65770 EHG65770:EIE65770 ERC65770:ESA65770 FAY65770:FBW65770 FKU65770:FLS65770 FUQ65770:FVO65770 GEM65770:GFK65770 GOI65770:GPG65770 GYE65770:GZC65770 HIA65770:HIY65770 HRW65770:HSU65770 IBS65770:ICQ65770 ILO65770:IMM65770 IVK65770:IWI65770 JFG65770:JGE65770 JPC65770:JQA65770 JYY65770:JZW65770 KIU65770:KJS65770 KSQ65770:KTO65770 LCM65770:LDK65770 LMI65770:LNG65770 LWE65770:LXC65770 MGA65770:MGY65770 MPW65770:MQU65770 MZS65770:NAQ65770 NJO65770:NKM65770 NTK65770:NUI65770 ODG65770:OEE65770 ONC65770:OOA65770 OWY65770:OXW65770 PGU65770:PHS65770 PQQ65770:PRO65770 QAM65770:QBK65770 QKI65770:QLG65770 QUE65770:QVC65770 REA65770:REY65770 RNW65770:ROU65770 RXS65770:RYQ65770 SHO65770:SIM65770 SRK65770:SSI65770 TBG65770:TCE65770 TLC65770:TMA65770 TUY65770:TVW65770 UEU65770:UFS65770 UOQ65770:UPO65770 UYM65770:UZK65770 VII65770:VJG65770 VSE65770:VTC65770 WCA65770:WCY65770 WLW65770:WMU65770 WVS65770:WWQ65770 K131306:AI131306 JG131306:KE131306 TC131306:UA131306 ACY131306:ADW131306 AMU131306:ANS131306 AWQ131306:AXO131306 BGM131306:BHK131306 BQI131306:BRG131306 CAE131306:CBC131306 CKA131306:CKY131306 CTW131306:CUU131306 DDS131306:DEQ131306 DNO131306:DOM131306 DXK131306:DYI131306 EHG131306:EIE131306 ERC131306:ESA131306 FAY131306:FBW131306 FKU131306:FLS131306 FUQ131306:FVO131306 GEM131306:GFK131306 GOI131306:GPG131306 GYE131306:GZC131306 HIA131306:HIY131306 HRW131306:HSU131306 IBS131306:ICQ131306 ILO131306:IMM131306 IVK131306:IWI131306 JFG131306:JGE131306 JPC131306:JQA131306 JYY131306:JZW131306 KIU131306:KJS131306 KSQ131306:KTO131306 LCM131306:LDK131306 LMI131306:LNG131306 LWE131306:LXC131306 MGA131306:MGY131306 MPW131306:MQU131306 MZS131306:NAQ131306 NJO131306:NKM131306 NTK131306:NUI131306 ODG131306:OEE131306 ONC131306:OOA131306 OWY131306:OXW131306 PGU131306:PHS131306 PQQ131306:PRO131306 QAM131306:QBK131306 QKI131306:QLG131306 QUE131306:QVC131306 REA131306:REY131306 RNW131306:ROU131306 RXS131306:RYQ131306 SHO131306:SIM131306 SRK131306:SSI131306 TBG131306:TCE131306 TLC131306:TMA131306 TUY131306:TVW131306 UEU131306:UFS131306 UOQ131306:UPO131306 UYM131306:UZK131306 VII131306:VJG131306 VSE131306:VTC131306 WCA131306:WCY131306 WLW131306:WMU131306 WVS131306:WWQ131306 K196842:AI196842 JG196842:KE196842 TC196842:UA196842 ACY196842:ADW196842 AMU196842:ANS196842 AWQ196842:AXO196842 BGM196842:BHK196842 BQI196842:BRG196842 CAE196842:CBC196842 CKA196842:CKY196842 CTW196842:CUU196842 DDS196842:DEQ196842 DNO196842:DOM196842 DXK196842:DYI196842 EHG196842:EIE196842 ERC196842:ESA196842 FAY196842:FBW196842 FKU196842:FLS196842 FUQ196842:FVO196842 GEM196842:GFK196842 GOI196842:GPG196842 GYE196842:GZC196842 HIA196842:HIY196842 HRW196842:HSU196842 IBS196842:ICQ196842 ILO196842:IMM196842 IVK196842:IWI196842 JFG196842:JGE196842 JPC196842:JQA196842 JYY196842:JZW196842 KIU196842:KJS196842 KSQ196842:KTO196842 LCM196842:LDK196842 LMI196842:LNG196842 LWE196842:LXC196842 MGA196842:MGY196842 MPW196842:MQU196842 MZS196842:NAQ196842 NJO196842:NKM196842 NTK196842:NUI196842 ODG196842:OEE196842 ONC196842:OOA196842 OWY196842:OXW196842 PGU196842:PHS196842 PQQ196842:PRO196842 QAM196842:QBK196842 QKI196842:QLG196842 QUE196842:QVC196842 REA196842:REY196842 RNW196842:ROU196842 RXS196842:RYQ196842 SHO196842:SIM196842 SRK196842:SSI196842 TBG196842:TCE196842 TLC196842:TMA196842 TUY196842:TVW196842 UEU196842:UFS196842 UOQ196842:UPO196842 UYM196842:UZK196842 VII196842:VJG196842 VSE196842:VTC196842 WCA196842:WCY196842 WLW196842:WMU196842 WVS196842:WWQ196842 K262378:AI262378 JG262378:KE262378 TC262378:UA262378 ACY262378:ADW262378 AMU262378:ANS262378 AWQ262378:AXO262378 BGM262378:BHK262378 BQI262378:BRG262378 CAE262378:CBC262378 CKA262378:CKY262378 CTW262378:CUU262378 DDS262378:DEQ262378 DNO262378:DOM262378 DXK262378:DYI262378 EHG262378:EIE262378 ERC262378:ESA262378 FAY262378:FBW262378 FKU262378:FLS262378 FUQ262378:FVO262378 GEM262378:GFK262378 GOI262378:GPG262378 GYE262378:GZC262378 HIA262378:HIY262378 HRW262378:HSU262378 IBS262378:ICQ262378 ILO262378:IMM262378 IVK262378:IWI262378 JFG262378:JGE262378 JPC262378:JQA262378 JYY262378:JZW262378 KIU262378:KJS262378 KSQ262378:KTO262378 LCM262378:LDK262378 LMI262378:LNG262378 LWE262378:LXC262378 MGA262378:MGY262378 MPW262378:MQU262378 MZS262378:NAQ262378 NJO262378:NKM262378 NTK262378:NUI262378 ODG262378:OEE262378 ONC262378:OOA262378 OWY262378:OXW262378 PGU262378:PHS262378 PQQ262378:PRO262378 QAM262378:QBK262378 QKI262378:QLG262378 QUE262378:QVC262378 REA262378:REY262378 RNW262378:ROU262378 RXS262378:RYQ262378 SHO262378:SIM262378 SRK262378:SSI262378 TBG262378:TCE262378 TLC262378:TMA262378 TUY262378:TVW262378 UEU262378:UFS262378 UOQ262378:UPO262378 UYM262378:UZK262378 VII262378:VJG262378 VSE262378:VTC262378 WCA262378:WCY262378 WLW262378:WMU262378 WVS262378:WWQ262378 K327914:AI327914 JG327914:KE327914 TC327914:UA327914 ACY327914:ADW327914 AMU327914:ANS327914 AWQ327914:AXO327914 BGM327914:BHK327914 BQI327914:BRG327914 CAE327914:CBC327914 CKA327914:CKY327914 CTW327914:CUU327914 DDS327914:DEQ327914 DNO327914:DOM327914 DXK327914:DYI327914 EHG327914:EIE327914 ERC327914:ESA327914 FAY327914:FBW327914 FKU327914:FLS327914 FUQ327914:FVO327914 GEM327914:GFK327914 GOI327914:GPG327914 GYE327914:GZC327914 HIA327914:HIY327914 HRW327914:HSU327914 IBS327914:ICQ327914 ILO327914:IMM327914 IVK327914:IWI327914 JFG327914:JGE327914 JPC327914:JQA327914 JYY327914:JZW327914 KIU327914:KJS327914 KSQ327914:KTO327914 LCM327914:LDK327914 LMI327914:LNG327914 LWE327914:LXC327914 MGA327914:MGY327914 MPW327914:MQU327914 MZS327914:NAQ327914 NJO327914:NKM327914 NTK327914:NUI327914 ODG327914:OEE327914 ONC327914:OOA327914 OWY327914:OXW327914 PGU327914:PHS327914 PQQ327914:PRO327914 QAM327914:QBK327914 QKI327914:QLG327914 QUE327914:QVC327914 REA327914:REY327914 RNW327914:ROU327914 RXS327914:RYQ327914 SHO327914:SIM327914 SRK327914:SSI327914 TBG327914:TCE327914 TLC327914:TMA327914 TUY327914:TVW327914 UEU327914:UFS327914 UOQ327914:UPO327914 UYM327914:UZK327914 VII327914:VJG327914 VSE327914:VTC327914 WCA327914:WCY327914 WLW327914:WMU327914 WVS327914:WWQ327914 K393450:AI393450 JG393450:KE393450 TC393450:UA393450 ACY393450:ADW393450 AMU393450:ANS393450 AWQ393450:AXO393450 BGM393450:BHK393450 BQI393450:BRG393450 CAE393450:CBC393450 CKA393450:CKY393450 CTW393450:CUU393450 DDS393450:DEQ393450 DNO393450:DOM393450 DXK393450:DYI393450 EHG393450:EIE393450 ERC393450:ESA393450 FAY393450:FBW393450 FKU393450:FLS393450 FUQ393450:FVO393450 GEM393450:GFK393450 GOI393450:GPG393450 GYE393450:GZC393450 HIA393450:HIY393450 HRW393450:HSU393450 IBS393450:ICQ393450 ILO393450:IMM393450 IVK393450:IWI393450 JFG393450:JGE393450 JPC393450:JQA393450 JYY393450:JZW393450 KIU393450:KJS393450 KSQ393450:KTO393450 LCM393450:LDK393450 LMI393450:LNG393450 LWE393450:LXC393450 MGA393450:MGY393450 MPW393450:MQU393450 MZS393450:NAQ393450 NJO393450:NKM393450 NTK393450:NUI393450 ODG393450:OEE393450 ONC393450:OOA393450 OWY393450:OXW393450 PGU393450:PHS393450 PQQ393450:PRO393450 QAM393450:QBK393450 QKI393450:QLG393450 QUE393450:QVC393450 REA393450:REY393450 RNW393450:ROU393450 RXS393450:RYQ393450 SHO393450:SIM393450 SRK393450:SSI393450 TBG393450:TCE393450 TLC393450:TMA393450 TUY393450:TVW393450 UEU393450:UFS393450 UOQ393450:UPO393450 UYM393450:UZK393450 VII393450:VJG393450 VSE393450:VTC393450 WCA393450:WCY393450 WLW393450:WMU393450 WVS393450:WWQ393450 K458986:AI458986 JG458986:KE458986 TC458986:UA458986 ACY458986:ADW458986 AMU458986:ANS458986 AWQ458986:AXO458986 BGM458986:BHK458986 BQI458986:BRG458986 CAE458986:CBC458986 CKA458986:CKY458986 CTW458986:CUU458986 DDS458986:DEQ458986 DNO458986:DOM458986 DXK458986:DYI458986 EHG458986:EIE458986 ERC458986:ESA458986 FAY458986:FBW458986 FKU458986:FLS458986 FUQ458986:FVO458986 GEM458986:GFK458986 GOI458986:GPG458986 GYE458986:GZC458986 HIA458986:HIY458986 HRW458986:HSU458986 IBS458986:ICQ458986 ILO458986:IMM458986 IVK458986:IWI458986 JFG458986:JGE458986 JPC458986:JQA458986 JYY458986:JZW458986 KIU458986:KJS458986 KSQ458986:KTO458986 LCM458986:LDK458986 LMI458986:LNG458986 LWE458986:LXC458986 MGA458986:MGY458986 MPW458986:MQU458986 MZS458986:NAQ458986 NJO458986:NKM458986 NTK458986:NUI458986 ODG458986:OEE458986 ONC458986:OOA458986 OWY458986:OXW458986 PGU458986:PHS458986 PQQ458986:PRO458986 QAM458986:QBK458986 QKI458986:QLG458986 QUE458986:QVC458986 REA458986:REY458986 RNW458986:ROU458986 RXS458986:RYQ458986 SHO458986:SIM458986 SRK458986:SSI458986 TBG458986:TCE458986 TLC458986:TMA458986 TUY458986:TVW458986 UEU458986:UFS458986 UOQ458986:UPO458986 UYM458986:UZK458986 VII458986:VJG458986 VSE458986:VTC458986 WCA458986:WCY458986 WLW458986:WMU458986 WVS458986:WWQ458986 K524522:AI524522 JG524522:KE524522 TC524522:UA524522 ACY524522:ADW524522 AMU524522:ANS524522 AWQ524522:AXO524522 BGM524522:BHK524522 BQI524522:BRG524522 CAE524522:CBC524522 CKA524522:CKY524522 CTW524522:CUU524522 DDS524522:DEQ524522 DNO524522:DOM524522 DXK524522:DYI524522 EHG524522:EIE524522 ERC524522:ESA524522 FAY524522:FBW524522 FKU524522:FLS524522 FUQ524522:FVO524522 GEM524522:GFK524522 GOI524522:GPG524522 GYE524522:GZC524522 HIA524522:HIY524522 HRW524522:HSU524522 IBS524522:ICQ524522 ILO524522:IMM524522 IVK524522:IWI524522 JFG524522:JGE524522 JPC524522:JQA524522 JYY524522:JZW524522 KIU524522:KJS524522 KSQ524522:KTO524522 LCM524522:LDK524522 LMI524522:LNG524522 LWE524522:LXC524522 MGA524522:MGY524522 MPW524522:MQU524522 MZS524522:NAQ524522 NJO524522:NKM524522 NTK524522:NUI524522 ODG524522:OEE524522 ONC524522:OOA524522 OWY524522:OXW524522 PGU524522:PHS524522 PQQ524522:PRO524522 QAM524522:QBK524522 QKI524522:QLG524522 QUE524522:QVC524522 REA524522:REY524522 RNW524522:ROU524522 RXS524522:RYQ524522 SHO524522:SIM524522 SRK524522:SSI524522 TBG524522:TCE524522 TLC524522:TMA524522 TUY524522:TVW524522 UEU524522:UFS524522 UOQ524522:UPO524522 UYM524522:UZK524522 VII524522:VJG524522 VSE524522:VTC524522 WCA524522:WCY524522 WLW524522:WMU524522 WVS524522:WWQ524522 K590058:AI590058 JG590058:KE590058 TC590058:UA590058 ACY590058:ADW590058 AMU590058:ANS590058 AWQ590058:AXO590058 BGM590058:BHK590058 BQI590058:BRG590058 CAE590058:CBC590058 CKA590058:CKY590058 CTW590058:CUU590058 DDS590058:DEQ590058 DNO590058:DOM590058 DXK590058:DYI590058 EHG590058:EIE590058 ERC590058:ESA590058 FAY590058:FBW590058 FKU590058:FLS590058 FUQ590058:FVO590058 GEM590058:GFK590058 GOI590058:GPG590058 GYE590058:GZC590058 HIA590058:HIY590058 HRW590058:HSU590058 IBS590058:ICQ590058 ILO590058:IMM590058 IVK590058:IWI590058 JFG590058:JGE590058 JPC590058:JQA590058 JYY590058:JZW590058 KIU590058:KJS590058 KSQ590058:KTO590058 LCM590058:LDK590058 LMI590058:LNG590058 LWE590058:LXC590058 MGA590058:MGY590058 MPW590058:MQU590058 MZS590058:NAQ590058 NJO590058:NKM590058 NTK590058:NUI590058 ODG590058:OEE590058 ONC590058:OOA590058 OWY590058:OXW590058 PGU590058:PHS590058 PQQ590058:PRO590058 QAM590058:QBK590058 QKI590058:QLG590058 QUE590058:QVC590058 REA590058:REY590058 RNW590058:ROU590058 RXS590058:RYQ590058 SHO590058:SIM590058 SRK590058:SSI590058 TBG590058:TCE590058 TLC590058:TMA590058 TUY590058:TVW590058 UEU590058:UFS590058 UOQ590058:UPO590058 UYM590058:UZK590058 VII590058:VJG590058 VSE590058:VTC590058 WCA590058:WCY590058 WLW590058:WMU590058 WVS590058:WWQ590058 K655594:AI655594 JG655594:KE655594 TC655594:UA655594 ACY655594:ADW655594 AMU655594:ANS655594 AWQ655594:AXO655594 BGM655594:BHK655594 BQI655594:BRG655594 CAE655594:CBC655594 CKA655594:CKY655594 CTW655594:CUU655594 DDS655594:DEQ655594 DNO655594:DOM655594 DXK655594:DYI655594 EHG655594:EIE655594 ERC655594:ESA655594 FAY655594:FBW655594 FKU655594:FLS655594 FUQ655594:FVO655594 GEM655594:GFK655594 GOI655594:GPG655594 GYE655594:GZC655594 HIA655594:HIY655594 HRW655594:HSU655594 IBS655594:ICQ655594 ILO655594:IMM655594 IVK655594:IWI655594 JFG655594:JGE655594 JPC655594:JQA655594 JYY655594:JZW655594 KIU655594:KJS655594 KSQ655594:KTO655594 LCM655594:LDK655594 LMI655594:LNG655594 LWE655594:LXC655594 MGA655594:MGY655594 MPW655594:MQU655594 MZS655594:NAQ655594 NJO655594:NKM655594 NTK655594:NUI655594 ODG655594:OEE655594 ONC655594:OOA655594 OWY655594:OXW655594 PGU655594:PHS655594 PQQ655594:PRO655594 QAM655594:QBK655594 QKI655594:QLG655594 QUE655594:QVC655594 REA655594:REY655594 RNW655594:ROU655594 RXS655594:RYQ655594 SHO655594:SIM655594 SRK655594:SSI655594 TBG655594:TCE655594 TLC655594:TMA655594 TUY655594:TVW655594 UEU655594:UFS655594 UOQ655594:UPO655594 UYM655594:UZK655594 VII655594:VJG655594 VSE655594:VTC655594 WCA655594:WCY655594 WLW655594:WMU655594 WVS655594:WWQ655594 K721130:AI721130 JG721130:KE721130 TC721130:UA721130 ACY721130:ADW721130 AMU721130:ANS721130 AWQ721130:AXO721130 BGM721130:BHK721130 BQI721130:BRG721130 CAE721130:CBC721130 CKA721130:CKY721130 CTW721130:CUU721130 DDS721130:DEQ721130 DNO721130:DOM721130 DXK721130:DYI721130 EHG721130:EIE721130 ERC721130:ESA721130 FAY721130:FBW721130 FKU721130:FLS721130 FUQ721130:FVO721130 GEM721130:GFK721130 GOI721130:GPG721130 GYE721130:GZC721130 HIA721130:HIY721130 HRW721130:HSU721130 IBS721130:ICQ721130 ILO721130:IMM721130 IVK721130:IWI721130 JFG721130:JGE721130 JPC721130:JQA721130 JYY721130:JZW721130 KIU721130:KJS721130 KSQ721130:KTO721130 LCM721130:LDK721130 LMI721130:LNG721130 LWE721130:LXC721130 MGA721130:MGY721130 MPW721130:MQU721130 MZS721130:NAQ721130 NJO721130:NKM721130 NTK721130:NUI721130 ODG721130:OEE721130 ONC721130:OOA721130 OWY721130:OXW721130 PGU721130:PHS721130 PQQ721130:PRO721130 QAM721130:QBK721130 QKI721130:QLG721130 QUE721130:QVC721130 REA721130:REY721130 RNW721130:ROU721130 RXS721130:RYQ721130 SHO721130:SIM721130 SRK721130:SSI721130 TBG721130:TCE721130 TLC721130:TMA721130 TUY721130:TVW721130 UEU721130:UFS721130 UOQ721130:UPO721130 UYM721130:UZK721130 VII721130:VJG721130 VSE721130:VTC721130 WCA721130:WCY721130 WLW721130:WMU721130 WVS721130:WWQ721130 K786666:AI786666 JG786666:KE786666 TC786666:UA786666 ACY786666:ADW786666 AMU786666:ANS786666 AWQ786666:AXO786666 BGM786666:BHK786666 BQI786666:BRG786666 CAE786666:CBC786666 CKA786666:CKY786666 CTW786666:CUU786666 DDS786666:DEQ786666 DNO786666:DOM786666 DXK786666:DYI786666 EHG786666:EIE786666 ERC786666:ESA786666 FAY786666:FBW786666 FKU786666:FLS786666 FUQ786666:FVO786666 GEM786666:GFK786666 GOI786666:GPG786666 GYE786666:GZC786666 HIA786666:HIY786666 HRW786666:HSU786666 IBS786666:ICQ786666 ILO786666:IMM786666 IVK786666:IWI786666 JFG786666:JGE786666 JPC786666:JQA786666 JYY786666:JZW786666 KIU786666:KJS786666 KSQ786666:KTO786666 LCM786666:LDK786666 LMI786666:LNG786666 LWE786666:LXC786666 MGA786666:MGY786666 MPW786666:MQU786666 MZS786666:NAQ786666 NJO786666:NKM786666 NTK786666:NUI786666 ODG786666:OEE786666 ONC786666:OOA786666 OWY786666:OXW786666 PGU786666:PHS786666 PQQ786666:PRO786666 QAM786666:QBK786666 QKI786666:QLG786666 QUE786666:QVC786666 REA786666:REY786666 RNW786666:ROU786666 RXS786666:RYQ786666 SHO786666:SIM786666 SRK786666:SSI786666 TBG786666:TCE786666 TLC786666:TMA786666 TUY786666:TVW786666 UEU786666:UFS786666 UOQ786666:UPO786666 UYM786666:UZK786666 VII786666:VJG786666 VSE786666:VTC786666 WCA786666:WCY786666 WLW786666:WMU786666 WVS786666:WWQ786666 K852202:AI852202 JG852202:KE852202 TC852202:UA852202 ACY852202:ADW852202 AMU852202:ANS852202 AWQ852202:AXO852202 BGM852202:BHK852202 BQI852202:BRG852202 CAE852202:CBC852202 CKA852202:CKY852202 CTW852202:CUU852202 DDS852202:DEQ852202 DNO852202:DOM852202 DXK852202:DYI852202 EHG852202:EIE852202 ERC852202:ESA852202 FAY852202:FBW852202 FKU852202:FLS852202 FUQ852202:FVO852202 GEM852202:GFK852202 GOI852202:GPG852202 GYE852202:GZC852202 HIA852202:HIY852202 HRW852202:HSU852202 IBS852202:ICQ852202 ILO852202:IMM852202 IVK852202:IWI852202 JFG852202:JGE852202 JPC852202:JQA852202 JYY852202:JZW852202 KIU852202:KJS852202 KSQ852202:KTO852202 LCM852202:LDK852202 LMI852202:LNG852202 LWE852202:LXC852202 MGA852202:MGY852202 MPW852202:MQU852202 MZS852202:NAQ852202 NJO852202:NKM852202 NTK852202:NUI852202 ODG852202:OEE852202 ONC852202:OOA852202 OWY852202:OXW852202 PGU852202:PHS852202 PQQ852202:PRO852202 QAM852202:QBK852202 QKI852202:QLG852202 QUE852202:QVC852202 REA852202:REY852202 RNW852202:ROU852202 RXS852202:RYQ852202 SHO852202:SIM852202 SRK852202:SSI852202 TBG852202:TCE852202 TLC852202:TMA852202 TUY852202:TVW852202 UEU852202:UFS852202 UOQ852202:UPO852202 UYM852202:UZK852202 VII852202:VJG852202 VSE852202:VTC852202 WCA852202:WCY852202 WLW852202:WMU852202 WVS852202:WWQ852202 K917738:AI917738 JG917738:KE917738 TC917738:UA917738 ACY917738:ADW917738 AMU917738:ANS917738 AWQ917738:AXO917738 BGM917738:BHK917738 BQI917738:BRG917738 CAE917738:CBC917738 CKA917738:CKY917738 CTW917738:CUU917738 DDS917738:DEQ917738 DNO917738:DOM917738 DXK917738:DYI917738 EHG917738:EIE917738 ERC917738:ESA917738 FAY917738:FBW917738 FKU917738:FLS917738 FUQ917738:FVO917738 GEM917738:GFK917738 GOI917738:GPG917738 GYE917738:GZC917738 HIA917738:HIY917738 HRW917738:HSU917738 IBS917738:ICQ917738 ILO917738:IMM917738 IVK917738:IWI917738 JFG917738:JGE917738 JPC917738:JQA917738 JYY917738:JZW917738 KIU917738:KJS917738 KSQ917738:KTO917738 LCM917738:LDK917738 LMI917738:LNG917738 LWE917738:LXC917738 MGA917738:MGY917738 MPW917738:MQU917738 MZS917738:NAQ917738 NJO917738:NKM917738 NTK917738:NUI917738 ODG917738:OEE917738 ONC917738:OOA917738 OWY917738:OXW917738 PGU917738:PHS917738 PQQ917738:PRO917738 QAM917738:QBK917738 QKI917738:QLG917738 QUE917738:QVC917738 REA917738:REY917738 RNW917738:ROU917738 RXS917738:RYQ917738 SHO917738:SIM917738 SRK917738:SSI917738 TBG917738:TCE917738 TLC917738:TMA917738 TUY917738:TVW917738 UEU917738:UFS917738 UOQ917738:UPO917738 UYM917738:UZK917738 VII917738:VJG917738 VSE917738:VTC917738 WCA917738:WCY917738 WLW917738:WMU917738 WVS917738:WWQ917738 K983274:AI983274 JG983274:KE983274 TC983274:UA983274 ACY983274:ADW983274 AMU983274:ANS983274 AWQ983274:AXO983274 BGM983274:BHK983274 BQI983274:BRG983274 CAE983274:CBC983274 CKA983274:CKY983274 CTW983274:CUU983274 DDS983274:DEQ983274 DNO983274:DOM983274 DXK983274:DYI983274 EHG983274:EIE983274 ERC983274:ESA983274 FAY983274:FBW983274 FKU983274:FLS983274 FUQ983274:FVO983274 GEM983274:GFK983274 GOI983274:GPG983274 GYE983274:GZC983274 HIA983274:HIY983274 HRW983274:HSU983274 IBS983274:ICQ983274 ILO983274:IMM983274 IVK983274:IWI983274 JFG983274:JGE983274 JPC983274:JQA983274 JYY983274:JZW983274 KIU983274:KJS983274 KSQ983274:KTO983274 LCM983274:LDK983274 LMI983274:LNG983274 LWE983274:LXC983274 MGA983274:MGY983274 MPW983274:MQU983274 MZS983274:NAQ983274 NJO983274:NKM983274 NTK983274:NUI983274 ODG983274:OEE983274 ONC983274:OOA983274 OWY983274:OXW983274 PGU983274:PHS983274 PQQ983274:PRO983274 QAM983274:QBK983274 QKI983274:QLG983274 QUE983274:QVC983274 REA983274:REY983274 RNW983274:ROU983274 RXS983274:RYQ983274 SHO983274:SIM983274 SRK983274:SSI983274 TBG983274:TCE983274 TLC983274:TMA983274 TUY983274:TVW983274 UEU983274:UFS983274 UOQ983274:UPO983274 UYM983274:UZK983274 VII983274:VJG983274 VSE983274:VTC983274 WCA983274:WCY983274 WLW983274:WMU983274 WVS983274:WWQ983274 AO220:AV243 KK220:KR243 UG220:UN243 AEC220:AEJ243 ANY220:AOF243 AXU220:AYB243 BHQ220:BHX243 BRM220:BRT243 CBI220:CBP243 CLE220:CLL243 CVA220:CVH243 DEW220:DFD243 DOS220:DOZ243 DYO220:DYV243 EIK220:EIR243 ESG220:ESN243 FCC220:FCJ243 FLY220:FMF243 FVU220:FWB243 GFQ220:GFX243 GPM220:GPT243 GZI220:GZP243 HJE220:HJL243 HTA220:HTH243 ICW220:IDD243 IMS220:IMZ243 IWO220:IWV243 JGK220:JGR243 JQG220:JQN243 KAC220:KAJ243 KJY220:KKF243 KTU220:KUB243 LDQ220:LDX243 LNM220:LNT243 LXI220:LXP243 MHE220:MHL243 MRA220:MRH243 NAW220:NBD243 NKS220:NKZ243 NUO220:NUV243 OEK220:OER243 OOG220:OON243 OYC220:OYJ243 PHY220:PIF243 PRU220:PSB243 QBQ220:QBX243 QLM220:QLT243 QVI220:QVP243 RFE220:RFL243 RPA220:RPH243 RYW220:RZD243 SIS220:SIZ243 SSO220:SSV243 TCK220:TCR243 TMG220:TMN243 TWC220:TWJ243 UFY220:UGF243 UPU220:UQB243 UZQ220:UZX243 VJM220:VJT243 VTI220:VTP243 WDE220:WDL243 WNA220:WNH243 WWW220:WXD243 AO65785:AV65808 KK65785:KR65808 UG65785:UN65808 AEC65785:AEJ65808 ANY65785:AOF65808 AXU65785:AYB65808 BHQ65785:BHX65808 BRM65785:BRT65808 CBI65785:CBP65808 CLE65785:CLL65808 CVA65785:CVH65808 DEW65785:DFD65808 DOS65785:DOZ65808 DYO65785:DYV65808 EIK65785:EIR65808 ESG65785:ESN65808 FCC65785:FCJ65808 FLY65785:FMF65808 FVU65785:FWB65808 GFQ65785:GFX65808 GPM65785:GPT65808 GZI65785:GZP65808 HJE65785:HJL65808 HTA65785:HTH65808 ICW65785:IDD65808 IMS65785:IMZ65808 IWO65785:IWV65808 JGK65785:JGR65808 JQG65785:JQN65808 KAC65785:KAJ65808 KJY65785:KKF65808 KTU65785:KUB65808 LDQ65785:LDX65808 LNM65785:LNT65808 LXI65785:LXP65808 MHE65785:MHL65808 MRA65785:MRH65808 NAW65785:NBD65808 NKS65785:NKZ65808 NUO65785:NUV65808 OEK65785:OER65808 OOG65785:OON65808 OYC65785:OYJ65808 PHY65785:PIF65808 PRU65785:PSB65808 QBQ65785:QBX65808 QLM65785:QLT65808 QVI65785:QVP65808 RFE65785:RFL65808 RPA65785:RPH65808 RYW65785:RZD65808 SIS65785:SIZ65808 SSO65785:SSV65808 TCK65785:TCR65808 TMG65785:TMN65808 TWC65785:TWJ65808 UFY65785:UGF65808 UPU65785:UQB65808 UZQ65785:UZX65808 VJM65785:VJT65808 VTI65785:VTP65808 WDE65785:WDL65808 WNA65785:WNH65808 WWW65785:WXD65808 AO131321:AV131344 KK131321:KR131344 UG131321:UN131344 AEC131321:AEJ131344 ANY131321:AOF131344 AXU131321:AYB131344 BHQ131321:BHX131344 BRM131321:BRT131344 CBI131321:CBP131344 CLE131321:CLL131344 CVA131321:CVH131344 DEW131321:DFD131344 DOS131321:DOZ131344 DYO131321:DYV131344 EIK131321:EIR131344 ESG131321:ESN131344 FCC131321:FCJ131344 FLY131321:FMF131344 FVU131321:FWB131344 GFQ131321:GFX131344 GPM131321:GPT131344 GZI131321:GZP131344 HJE131321:HJL131344 HTA131321:HTH131344 ICW131321:IDD131344 IMS131321:IMZ131344 IWO131321:IWV131344 JGK131321:JGR131344 JQG131321:JQN131344 KAC131321:KAJ131344 KJY131321:KKF131344 KTU131321:KUB131344 LDQ131321:LDX131344 LNM131321:LNT131344 LXI131321:LXP131344 MHE131321:MHL131344 MRA131321:MRH131344 NAW131321:NBD131344 NKS131321:NKZ131344 NUO131321:NUV131344 OEK131321:OER131344 OOG131321:OON131344 OYC131321:OYJ131344 PHY131321:PIF131344 PRU131321:PSB131344 QBQ131321:QBX131344 QLM131321:QLT131344 QVI131321:QVP131344 RFE131321:RFL131344 RPA131321:RPH131344 RYW131321:RZD131344 SIS131321:SIZ131344 SSO131321:SSV131344 TCK131321:TCR131344 TMG131321:TMN131344 TWC131321:TWJ131344 UFY131321:UGF131344 UPU131321:UQB131344 UZQ131321:UZX131344 VJM131321:VJT131344 VTI131321:VTP131344 WDE131321:WDL131344 WNA131321:WNH131344 WWW131321:WXD131344 AO196857:AV196880 KK196857:KR196880 UG196857:UN196880 AEC196857:AEJ196880 ANY196857:AOF196880 AXU196857:AYB196880 BHQ196857:BHX196880 BRM196857:BRT196880 CBI196857:CBP196880 CLE196857:CLL196880 CVA196857:CVH196880 DEW196857:DFD196880 DOS196857:DOZ196880 DYO196857:DYV196880 EIK196857:EIR196880 ESG196857:ESN196880 FCC196857:FCJ196880 FLY196857:FMF196880 FVU196857:FWB196880 GFQ196857:GFX196880 GPM196857:GPT196880 GZI196857:GZP196880 HJE196857:HJL196880 HTA196857:HTH196880 ICW196857:IDD196880 IMS196857:IMZ196880 IWO196857:IWV196880 JGK196857:JGR196880 JQG196857:JQN196880 KAC196857:KAJ196880 KJY196857:KKF196880 KTU196857:KUB196880 LDQ196857:LDX196880 LNM196857:LNT196880 LXI196857:LXP196880 MHE196857:MHL196880 MRA196857:MRH196880 NAW196857:NBD196880 NKS196857:NKZ196880 NUO196857:NUV196880 OEK196857:OER196880 OOG196857:OON196880 OYC196857:OYJ196880 PHY196857:PIF196880 PRU196857:PSB196880 QBQ196857:QBX196880 QLM196857:QLT196880 QVI196857:QVP196880 RFE196857:RFL196880 RPA196857:RPH196880 RYW196857:RZD196880 SIS196857:SIZ196880 SSO196857:SSV196880 TCK196857:TCR196880 TMG196857:TMN196880 TWC196857:TWJ196880 UFY196857:UGF196880 UPU196857:UQB196880 UZQ196857:UZX196880 VJM196857:VJT196880 VTI196857:VTP196880 WDE196857:WDL196880 WNA196857:WNH196880 WWW196857:WXD196880 AO262393:AV262416 KK262393:KR262416 UG262393:UN262416 AEC262393:AEJ262416 ANY262393:AOF262416 AXU262393:AYB262416 BHQ262393:BHX262416 BRM262393:BRT262416 CBI262393:CBP262416 CLE262393:CLL262416 CVA262393:CVH262416 DEW262393:DFD262416 DOS262393:DOZ262416 DYO262393:DYV262416 EIK262393:EIR262416 ESG262393:ESN262416 FCC262393:FCJ262416 FLY262393:FMF262416 FVU262393:FWB262416 GFQ262393:GFX262416 GPM262393:GPT262416 GZI262393:GZP262416 HJE262393:HJL262416 HTA262393:HTH262416 ICW262393:IDD262416 IMS262393:IMZ262416 IWO262393:IWV262416 JGK262393:JGR262416 JQG262393:JQN262416 KAC262393:KAJ262416 KJY262393:KKF262416 KTU262393:KUB262416 LDQ262393:LDX262416 LNM262393:LNT262416 LXI262393:LXP262416 MHE262393:MHL262416 MRA262393:MRH262416 NAW262393:NBD262416 NKS262393:NKZ262416 NUO262393:NUV262416 OEK262393:OER262416 OOG262393:OON262416 OYC262393:OYJ262416 PHY262393:PIF262416 PRU262393:PSB262416 QBQ262393:QBX262416 QLM262393:QLT262416 QVI262393:QVP262416 RFE262393:RFL262416 RPA262393:RPH262416 RYW262393:RZD262416 SIS262393:SIZ262416 SSO262393:SSV262416 TCK262393:TCR262416 TMG262393:TMN262416 TWC262393:TWJ262416 UFY262393:UGF262416 UPU262393:UQB262416 UZQ262393:UZX262416 VJM262393:VJT262416 VTI262393:VTP262416 WDE262393:WDL262416 WNA262393:WNH262416 WWW262393:WXD262416 AO327929:AV327952 KK327929:KR327952 UG327929:UN327952 AEC327929:AEJ327952 ANY327929:AOF327952 AXU327929:AYB327952 BHQ327929:BHX327952 BRM327929:BRT327952 CBI327929:CBP327952 CLE327929:CLL327952 CVA327929:CVH327952 DEW327929:DFD327952 DOS327929:DOZ327952 DYO327929:DYV327952 EIK327929:EIR327952 ESG327929:ESN327952 FCC327929:FCJ327952 FLY327929:FMF327952 FVU327929:FWB327952 GFQ327929:GFX327952 GPM327929:GPT327952 GZI327929:GZP327952 HJE327929:HJL327952 HTA327929:HTH327952 ICW327929:IDD327952 IMS327929:IMZ327952 IWO327929:IWV327952 JGK327929:JGR327952 JQG327929:JQN327952 KAC327929:KAJ327952 KJY327929:KKF327952 KTU327929:KUB327952 LDQ327929:LDX327952 LNM327929:LNT327952 LXI327929:LXP327952 MHE327929:MHL327952 MRA327929:MRH327952 NAW327929:NBD327952 NKS327929:NKZ327952 NUO327929:NUV327952 OEK327929:OER327952 OOG327929:OON327952 OYC327929:OYJ327952 PHY327929:PIF327952 PRU327929:PSB327952 QBQ327929:QBX327952 QLM327929:QLT327952 QVI327929:QVP327952 RFE327929:RFL327952 RPA327929:RPH327952 RYW327929:RZD327952 SIS327929:SIZ327952 SSO327929:SSV327952 TCK327929:TCR327952 TMG327929:TMN327952 TWC327929:TWJ327952 UFY327929:UGF327952 UPU327929:UQB327952 UZQ327929:UZX327952 VJM327929:VJT327952 VTI327929:VTP327952 WDE327929:WDL327952 WNA327929:WNH327952 WWW327929:WXD327952 AO393465:AV393488 KK393465:KR393488 UG393465:UN393488 AEC393465:AEJ393488 ANY393465:AOF393488 AXU393465:AYB393488 BHQ393465:BHX393488 BRM393465:BRT393488 CBI393465:CBP393488 CLE393465:CLL393488 CVA393465:CVH393488 DEW393465:DFD393488 DOS393465:DOZ393488 DYO393465:DYV393488 EIK393465:EIR393488 ESG393465:ESN393488 FCC393465:FCJ393488 FLY393465:FMF393488 FVU393465:FWB393488 GFQ393465:GFX393488 GPM393465:GPT393488 GZI393465:GZP393488 HJE393465:HJL393488 HTA393465:HTH393488 ICW393465:IDD393488 IMS393465:IMZ393488 IWO393465:IWV393488 JGK393465:JGR393488 JQG393465:JQN393488 KAC393465:KAJ393488 KJY393465:KKF393488 KTU393465:KUB393488 LDQ393465:LDX393488 LNM393465:LNT393488 LXI393465:LXP393488 MHE393465:MHL393488 MRA393465:MRH393488 NAW393465:NBD393488 NKS393465:NKZ393488 NUO393465:NUV393488 OEK393465:OER393488 OOG393465:OON393488 OYC393465:OYJ393488 PHY393465:PIF393488 PRU393465:PSB393488 QBQ393465:QBX393488 QLM393465:QLT393488 QVI393465:QVP393488 RFE393465:RFL393488 RPA393465:RPH393488 RYW393465:RZD393488 SIS393465:SIZ393488 SSO393465:SSV393488 TCK393465:TCR393488 TMG393465:TMN393488 TWC393465:TWJ393488 UFY393465:UGF393488 UPU393465:UQB393488 UZQ393465:UZX393488 VJM393465:VJT393488 VTI393465:VTP393488 WDE393465:WDL393488 WNA393465:WNH393488 WWW393465:WXD393488 AO459001:AV459024 KK459001:KR459024 UG459001:UN459024 AEC459001:AEJ459024 ANY459001:AOF459024 AXU459001:AYB459024 BHQ459001:BHX459024 BRM459001:BRT459024 CBI459001:CBP459024 CLE459001:CLL459024 CVA459001:CVH459024 DEW459001:DFD459024 DOS459001:DOZ459024 DYO459001:DYV459024 EIK459001:EIR459024 ESG459001:ESN459024 FCC459001:FCJ459024 FLY459001:FMF459024 FVU459001:FWB459024 GFQ459001:GFX459024 GPM459001:GPT459024 GZI459001:GZP459024 HJE459001:HJL459024 HTA459001:HTH459024 ICW459001:IDD459024 IMS459001:IMZ459024 IWO459001:IWV459024 JGK459001:JGR459024 JQG459001:JQN459024 KAC459001:KAJ459024 KJY459001:KKF459024 KTU459001:KUB459024 LDQ459001:LDX459024 LNM459001:LNT459024 LXI459001:LXP459024 MHE459001:MHL459024 MRA459001:MRH459024 NAW459001:NBD459024 NKS459001:NKZ459024 NUO459001:NUV459024 OEK459001:OER459024 OOG459001:OON459024 OYC459001:OYJ459024 PHY459001:PIF459024 PRU459001:PSB459024 QBQ459001:QBX459024 QLM459001:QLT459024 QVI459001:QVP459024 RFE459001:RFL459024 RPA459001:RPH459024 RYW459001:RZD459024 SIS459001:SIZ459024 SSO459001:SSV459024 TCK459001:TCR459024 TMG459001:TMN459024 TWC459001:TWJ459024 UFY459001:UGF459024 UPU459001:UQB459024 UZQ459001:UZX459024 VJM459001:VJT459024 VTI459001:VTP459024 WDE459001:WDL459024 WNA459001:WNH459024 WWW459001:WXD459024 AO524537:AV524560 KK524537:KR524560 UG524537:UN524560 AEC524537:AEJ524560 ANY524537:AOF524560 AXU524537:AYB524560 BHQ524537:BHX524560 BRM524537:BRT524560 CBI524537:CBP524560 CLE524537:CLL524560 CVA524537:CVH524560 DEW524537:DFD524560 DOS524537:DOZ524560 DYO524537:DYV524560 EIK524537:EIR524560 ESG524537:ESN524560 FCC524537:FCJ524560 FLY524537:FMF524560 FVU524537:FWB524560 GFQ524537:GFX524560 GPM524537:GPT524560 GZI524537:GZP524560 HJE524537:HJL524560 HTA524537:HTH524560 ICW524537:IDD524560 IMS524537:IMZ524560 IWO524537:IWV524560 JGK524537:JGR524560 JQG524537:JQN524560 KAC524537:KAJ524560 KJY524537:KKF524560 KTU524537:KUB524560 LDQ524537:LDX524560 LNM524537:LNT524560 LXI524537:LXP524560 MHE524537:MHL524560 MRA524537:MRH524560 NAW524537:NBD524560 NKS524537:NKZ524560 NUO524537:NUV524560 OEK524537:OER524560 OOG524537:OON524560 OYC524537:OYJ524560 PHY524537:PIF524560 PRU524537:PSB524560 QBQ524537:QBX524560 QLM524537:QLT524560 QVI524537:QVP524560 RFE524537:RFL524560 RPA524537:RPH524560 RYW524537:RZD524560 SIS524537:SIZ524560 SSO524537:SSV524560 TCK524537:TCR524560 TMG524537:TMN524560 TWC524537:TWJ524560 UFY524537:UGF524560 UPU524537:UQB524560 UZQ524537:UZX524560 VJM524537:VJT524560 VTI524537:VTP524560 WDE524537:WDL524560 WNA524537:WNH524560 WWW524537:WXD524560 AO590073:AV590096 KK590073:KR590096 UG590073:UN590096 AEC590073:AEJ590096 ANY590073:AOF590096 AXU590073:AYB590096 BHQ590073:BHX590096 BRM590073:BRT590096 CBI590073:CBP590096 CLE590073:CLL590096 CVA590073:CVH590096 DEW590073:DFD590096 DOS590073:DOZ590096 DYO590073:DYV590096 EIK590073:EIR590096 ESG590073:ESN590096 FCC590073:FCJ590096 FLY590073:FMF590096 FVU590073:FWB590096 GFQ590073:GFX590096 GPM590073:GPT590096 GZI590073:GZP590096 HJE590073:HJL590096 HTA590073:HTH590096 ICW590073:IDD590096 IMS590073:IMZ590096 IWO590073:IWV590096 JGK590073:JGR590096 JQG590073:JQN590096 KAC590073:KAJ590096 KJY590073:KKF590096 KTU590073:KUB590096 LDQ590073:LDX590096 LNM590073:LNT590096 LXI590073:LXP590096 MHE590073:MHL590096 MRA590073:MRH590096 NAW590073:NBD590096 NKS590073:NKZ590096 NUO590073:NUV590096 OEK590073:OER590096 OOG590073:OON590096 OYC590073:OYJ590096 PHY590073:PIF590096 PRU590073:PSB590096 QBQ590073:QBX590096 QLM590073:QLT590096 QVI590073:QVP590096 RFE590073:RFL590096 RPA590073:RPH590096 RYW590073:RZD590096 SIS590073:SIZ590096 SSO590073:SSV590096 TCK590073:TCR590096 TMG590073:TMN590096 TWC590073:TWJ590096 UFY590073:UGF590096 UPU590073:UQB590096 UZQ590073:UZX590096 VJM590073:VJT590096 VTI590073:VTP590096 WDE590073:WDL590096 WNA590073:WNH590096 WWW590073:WXD590096 AO655609:AV655632 KK655609:KR655632 UG655609:UN655632 AEC655609:AEJ655632 ANY655609:AOF655632 AXU655609:AYB655632 BHQ655609:BHX655632 BRM655609:BRT655632 CBI655609:CBP655632 CLE655609:CLL655632 CVA655609:CVH655632 DEW655609:DFD655632 DOS655609:DOZ655632 DYO655609:DYV655632 EIK655609:EIR655632 ESG655609:ESN655632 FCC655609:FCJ655632 FLY655609:FMF655632 FVU655609:FWB655632 GFQ655609:GFX655632 GPM655609:GPT655632 GZI655609:GZP655632 HJE655609:HJL655632 HTA655609:HTH655632 ICW655609:IDD655632 IMS655609:IMZ655632 IWO655609:IWV655632 JGK655609:JGR655632 JQG655609:JQN655632 KAC655609:KAJ655632 KJY655609:KKF655632 KTU655609:KUB655632 LDQ655609:LDX655632 LNM655609:LNT655632 LXI655609:LXP655632 MHE655609:MHL655632 MRA655609:MRH655632 NAW655609:NBD655632 NKS655609:NKZ655632 NUO655609:NUV655632 OEK655609:OER655632 OOG655609:OON655632 OYC655609:OYJ655632 PHY655609:PIF655632 PRU655609:PSB655632 QBQ655609:QBX655632 QLM655609:QLT655632 QVI655609:QVP655632 RFE655609:RFL655632 RPA655609:RPH655632 RYW655609:RZD655632 SIS655609:SIZ655632 SSO655609:SSV655632 TCK655609:TCR655632 TMG655609:TMN655632 TWC655609:TWJ655632 UFY655609:UGF655632 UPU655609:UQB655632 UZQ655609:UZX655632 VJM655609:VJT655632 VTI655609:VTP655632 WDE655609:WDL655632 WNA655609:WNH655632 WWW655609:WXD655632 AO721145:AV721168 KK721145:KR721168 UG721145:UN721168 AEC721145:AEJ721168 ANY721145:AOF721168 AXU721145:AYB721168 BHQ721145:BHX721168 BRM721145:BRT721168 CBI721145:CBP721168 CLE721145:CLL721168 CVA721145:CVH721168 DEW721145:DFD721168 DOS721145:DOZ721168 DYO721145:DYV721168 EIK721145:EIR721168 ESG721145:ESN721168 FCC721145:FCJ721168 FLY721145:FMF721168 FVU721145:FWB721168 GFQ721145:GFX721168 GPM721145:GPT721168 GZI721145:GZP721168 HJE721145:HJL721168 HTA721145:HTH721168 ICW721145:IDD721168 IMS721145:IMZ721168 IWO721145:IWV721168 JGK721145:JGR721168 JQG721145:JQN721168 KAC721145:KAJ721168 KJY721145:KKF721168 KTU721145:KUB721168 LDQ721145:LDX721168 LNM721145:LNT721168 LXI721145:LXP721168 MHE721145:MHL721168 MRA721145:MRH721168 NAW721145:NBD721168 NKS721145:NKZ721168 NUO721145:NUV721168 OEK721145:OER721168 OOG721145:OON721168 OYC721145:OYJ721168 PHY721145:PIF721168 PRU721145:PSB721168 QBQ721145:QBX721168 QLM721145:QLT721168 QVI721145:QVP721168 RFE721145:RFL721168 RPA721145:RPH721168 RYW721145:RZD721168 SIS721145:SIZ721168 SSO721145:SSV721168 TCK721145:TCR721168 TMG721145:TMN721168 TWC721145:TWJ721168 UFY721145:UGF721168 UPU721145:UQB721168 UZQ721145:UZX721168 VJM721145:VJT721168 VTI721145:VTP721168 WDE721145:WDL721168 WNA721145:WNH721168 WWW721145:WXD721168 AO786681:AV786704 KK786681:KR786704 UG786681:UN786704 AEC786681:AEJ786704 ANY786681:AOF786704 AXU786681:AYB786704 BHQ786681:BHX786704 BRM786681:BRT786704 CBI786681:CBP786704 CLE786681:CLL786704 CVA786681:CVH786704 DEW786681:DFD786704 DOS786681:DOZ786704 DYO786681:DYV786704 EIK786681:EIR786704 ESG786681:ESN786704 FCC786681:FCJ786704 FLY786681:FMF786704 FVU786681:FWB786704 GFQ786681:GFX786704 GPM786681:GPT786704 GZI786681:GZP786704 HJE786681:HJL786704 HTA786681:HTH786704 ICW786681:IDD786704 IMS786681:IMZ786704 IWO786681:IWV786704 JGK786681:JGR786704 JQG786681:JQN786704 KAC786681:KAJ786704 KJY786681:KKF786704 KTU786681:KUB786704 LDQ786681:LDX786704 LNM786681:LNT786704 LXI786681:LXP786704 MHE786681:MHL786704 MRA786681:MRH786704 NAW786681:NBD786704 NKS786681:NKZ786704 NUO786681:NUV786704 OEK786681:OER786704 OOG786681:OON786704 OYC786681:OYJ786704 PHY786681:PIF786704 PRU786681:PSB786704 QBQ786681:QBX786704 QLM786681:QLT786704 QVI786681:QVP786704 RFE786681:RFL786704 RPA786681:RPH786704 RYW786681:RZD786704 SIS786681:SIZ786704 SSO786681:SSV786704 TCK786681:TCR786704 TMG786681:TMN786704 TWC786681:TWJ786704 UFY786681:UGF786704 UPU786681:UQB786704 UZQ786681:UZX786704 VJM786681:VJT786704 VTI786681:VTP786704 WDE786681:WDL786704 WNA786681:WNH786704 WWW786681:WXD786704 AO852217:AV852240 KK852217:KR852240 UG852217:UN852240 AEC852217:AEJ852240 ANY852217:AOF852240 AXU852217:AYB852240 BHQ852217:BHX852240 BRM852217:BRT852240 CBI852217:CBP852240 CLE852217:CLL852240 CVA852217:CVH852240 DEW852217:DFD852240 DOS852217:DOZ852240 DYO852217:DYV852240 EIK852217:EIR852240 ESG852217:ESN852240 FCC852217:FCJ852240 FLY852217:FMF852240 FVU852217:FWB852240 GFQ852217:GFX852240 GPM852217:GPT852240 GZI852217:GZP852240 HJE852217:HJL852240 HTA852217:HTH852240 ICW852217:IDD852240 IMS852217:IMZ852240 IWO852217:IWV852240 JGK852217:JGR852240 JQG852217:JQN852240 KAC852217:KAJ852240 KJY852217:KKF852240 KTU852217:KUB852240 LDQ852217:LDX852240 LNM852217:LNT852240 LXI852217:LXP852240 MHE852217:MHL852240 MRA852217:MRH852240 NAW852217:NBD852240 NKS852217:NKZ852240 NUO852217:NUV852240 OEK852217:OER852240 OOG852217:OON852240 OYC852217:OYJ852240 PHY852217:PIF852240 PRU852217:PSB852240 QBQ852217:QBX852240 QLM852217:QLT852240 QVI852217:QVP852240 RFE852217:RFL852240 RPA852217:RPH852240 RYW852217:RZD852240 SIS852217:SIZ852240 SSO852217:SSV852240 TCK852217:TCR852240 TMG852217:TMN852240 TWC852217:TWJ852240 UFY852217:UGF852240 UPU852217:UQB852240 UZQ852217:UZX852240 VJM852217:VJT852240 VTI852217:VTP852240 WDE852217:WDL852240 WNA852217:WNH852240 WWW852217:WXD852240 AO917753:AV917776 KK917753:KR917776 UG917753:UN917776 AEC917753:AEJ917776 ANY917753:AOF917776 AXU917753:AYB917776 BHQ917753:BHX917776 BRM917753:BRT917776 CBI917753:CBP917776 CLE917753:CLL917776 CVA917753:CVH917776 DEW917753:DFD917776 DOS917753:DOZ917776 DYO917753:DYV917776 EIK917753:EIR917776 ESG917753:ESN917776 FCC917753:FCJ917776 FLY917753:FMF917776 FVU917753:FWB917776 GFQ917753:GFX917776 GPM917753:GPT917776 GZI917753:GZP917776 HJE917753:HJL917776 HTA917753:HTH917776 ICW917753:IDD917776 IMS917753:IMZ917776 IWO917753:IWV917776 JGK917753:JGR917776 JQG917753:JQN917776 KAC917753:KAJ917776 KJY917753:KKF917776 KTU917753:KUB917776 LDQ917753:LDX917776 LNM917753:LNT917776 LXI917753:LXP917776 MHE917753:MHL917776 MRA917753:MRH917776 NAW917753:NBD917776 NKS917753:NKZ917776 NUO917753:NUV917776 OEK917753:OER917776 OOG917753:OON917776 OYC917753:OYJ917776 PHY917753:PIF917776 PRU917753:PSB917776 QBQ917753:QBX917776 QLM917753:QLT917776 QVI917753:QVP917776 RFE917753:RFL917776 RPA917753:RPH917776 RYW917753:RZD917776 SIS917753:SIZ917776 SSO917753:SSV917776 TCK917753:TCR917776 TMG917753:TMN917776 TWC917753:TWJ917776 UFY917753:UGF917776 UPU917753:UQB917776 UZQ917753:UZX917776 VJM917753:VJT917776 VTI917753:VTP917776 WDE917753:WDL917776 WNA917753:WNH917776 WWW917753:WXD917776 AO983289:AV983312 KK983289:KR983312 UG983289:UN983312 AEC983289:AEJ983312 ANY983289:AOF983312 AXU983289:AYB983312 BHQ983289:BHX983312 BRM983289:BRT983312 CBI983289:CBP983312 CLE983289:CLL983312 CVA983289:CVH983312 DEW983289:DFD983312 DOS983289:DOZ983312 DYO983289:DYV983312 EIK983289:EIR983312 ESG983289:ESN983312 FCC983289:FCJ983312 FLY983289:FMF983312 FVU983289:FWB983312 GFQ983289:GFX983312 GPM983289:GPT983312 GZI983289:GZP983312 HJE983289:HJL983312 HTA983289:HTH983312 ICW983289:IDD983312 IMS983289:IMZ983312 IWO983289:IWV983312 JGK983289:JGR983312 JQG983289:JQN983312 KAC983289:KAJ983312 KJY983289:KKF983312 KTU983289:KUB983312 LDQ983289:LDX983312 LNM983289:LNT983312 LXI983289:LXP983312 MHE983289:MHL983312 MRA983289:MRH983312 NAW983289:NBD983312 NKS983289:NKZ983312 NUO983289:NUV983312 OEK983289:OER983312 OOG983289:OON983312 OYC983289:OYJ983312 PHY983289:PIF983312 PRU983289:PSB983312 QBQ983289:QBX983312 QLM983289:QLT983312 QVI983289:QVP983312 RFE983289:RFL983312 RPA983289:RPH983312 RYW983289:RZD983312 SIS983289:SIZ983312 SSO983289:SSV983312 TCK983289:TCR983312 TMG983289:TMN983312 TWC983289:TWJ983312 UFY983289:UGF983312 UPU983289:UQB983312 UZQ983289:UZX983312 VJM983289:VJT983312 VTI983289:VTP983312 WDE983289:WDL983312 WNA983289:WNH983312 WWW983289:WXD983312 N220:R243 JJ220:JN243 TF220:TJ243 ADB220:ADF243 AMX220:ANB243 AWT220:AWX243 BGP220:BGT243 BQL220:BQP243 CAH220:CAL243 CKD220:CKH243 CTZ220:CUD243 DDV220:DDZ243 DNR220:DNV243 DXN220:DXR243 EHJ220:EHN243 ERF220:ERJ243 FBB220:FBF243 FKX220:FLB243 FUT220:FUX243 GEP220:GET243 GOL220:GOP243 GYH220:GYL243 HID220:HIH243 HRZ220:HSD243 IBV220:IBZ243 ILR220:ILV243 IVN220:IVR243 JFJ220:JFN243 JPF220:JPJ243 JZB220:JZF243 KIX220:KJB243 KST220:KSX243 LCP220:LCT243 LML220:LMP243 LWH220:LWL243 MGD220:MGH243 MPZ220:MQD243 MZV220:MZZ243 NJR220:NJV243 NTN220:NTR243 ODJ220:ODN243 ONF220:ONJ243 OXB220:OXF243 PGX220:PHB243 PQT220:PQX243 QAP220:QAT243 QKL220:QKP243 QUH220:QUL243 RED220:REH243 RNZ220:ROD243 RXV220:RXZ243 SHR220:SHV243 SRN220:SRR243 TBJ220:TBN243 TLF220:TLJ243 TVB220:TVF243 UEX220:UFB243 UOT220:UOX243 UYP220:UYT243 VIL220:VIP243 VSH220:VSL243 WCD220:WCH243 WLZ220:WMD243 WVV220:WVZ243 N65785:R65808 JJ65785:JN65808 TF65785:TJ65808 ADB65785:ADF65808 AMX65785:ANB65808 AWT65785:AWX65808 BGP65785:BGT65808 BQL65785:BQP65808 CAH65785:CAL65808 CKD65785:CKH65808 CTZ65785:CUD65808 DDV65785:DDZ65808 DNR65785:DNV65808 DXN65785:DXR65808 EHJ65785:EHN65808 ERF65785:ERJ65808 FBB65785:FBF65808 FKX65785:FLB65808 FUT65785:FUX65808 GEP65785:GET65808 GOL65785:GOP65808 GYH65785:GYL65808 HID65785:HIH65808 HRZ65785:HSD65808 IBV65785:IBZ65808 ILR65785:ILV65808 IVN65785:IVR65808 JFJ65785:JFN65808 JPF65785:JPJ65808 JZB65785:JZF65808 KIX65785:KJB65808 KST65785:KSX65808 LCP65785:LCT65808 LML65785:LMP65808 LWH65785:LWL65808 MGD65785:MGH65808 MPZ65785:MQD65808 MZV65785:MZZ65808 NJR65785:NJV65808 NTN65785:NTR65808 ODJ65785:ODN65808 ONF65785:ONJ65808 OXB65785:OXF65808 PGX65785:PHB65808 PQT65785:PQX65808 QAP65785:QAT65808 QKL65785:QKP65808 QUH65785:QUL65808 RED65785:REH65808 RNZ65785:ROD65808 RXV65785:RXZ65808 SHR65785:SHV65808 SRN65785:SRR65808 TBJ65785:TBN65808 TLF65785:TLJ65808 TVB65785:TVF65808 UEX65785:UFB65808 UOT65785:UOX65808 UYP65785:UYT65808 VIL65785:VIP65808 VSH65785:VSL65808 WCD65785:WCH65808 WLZ65785:WMD65808 WVV65785:WVZ65808 N131321:R131344 JJ131321:JN131344 TF131321:TJ131344 ADB131321:ADF131344 AMX131321:ANB131344 AWT131321:AWX131344 BGP131321:BGT131344 BQL131321:BQP131344 CAH131321:CAL131344 CKD131321:CKH131344 CTZ131321:CUD131344 DDV131321:DDZ131344 DNR131321:DNV131344 DXN131321:DXR131344 EHJ131321:EHN131344 ERF131321:ERJ131344 FBB131321:FBF131344 FKX131321:FLB131344 FUT131321:FUX131344 GEP131321:GET131344 GOL131321:GOP131344 GYH131321:GYL131344 HID131321:HIH131344 HRZ131321:HSD131344 IBV131321:IBZ131344 ILR131321:ILV131344 IVN131321:IVR131344 JFJ131321:JFN131344 JPF131321:JPJ131344 JZB131321:JZF131344 KIX131321:KJB131344 KST131321:KSX131344 LCP131321:LCT131344 LML131321:LMP131344 LWH131321:LWL131344 MGD131321:MGH131344 MPZ131321:MQD131344 MZV131321:MZZ131344 NJR131321:NJV131344 NTN131321:NTR131344 ODJ131321:ODN131344 ONF131321:ONJ131344 OXB131321:OXF131344 PGX131321:PHB131344 PQT131321:PQX131344 QAP131321:QAT131344 QKL131321:QKP131344 QUH131321:QUL131344 RED131321:REH131344 RNZ131321:ROD131344 RXV131321:RXZ131344 SHR131321:SHV131344 SRN131321:SRR131344 TBJ131321:TBN131344 TLF131321:TLJ131344 TVB131321:TVF131344 UEX131321:UFB131344 UOT131321:UOX131344 UYP131321:UYT131344 VIL131321:VIP131344 VSH131321:VSL131344 WCD131321:WCH131344 WLZ131321:WMD131344 WVV131321:WVZ131344 N196857:R196880 JJ196857:JN196880 TF196857:TJ196880 ADB196857:ADF196880 AMX196857:ANB196880 AWT196857:AWX196880 BGP196857:BGT196880 BQL196857:BQP196880 CAH196857:CAL196880 CKD196857:CKH196880 CTZ196857:CUD196880 DDV196857:DDZ196880 DNR196857:DNV196880 DXN196857:DXR196880 EHJ196857:EHN196880 ERF196857:ERJ196880 FBB196857:FBF196880 FKX196857:FLB196880 FUT196857:FUX196880 GEP196857:GET196880 GOL196857:GOP196880 GYH196857:GYL196880 HID196857:HIH196880 HRZ196857:HSD196880 IBV196857:IBZ196880 ILR196857:ILV196880 IVN196857:IVR196880 JFJ196857:JFN196880 JPF196857:JPJ196880 JZB196857:JZF196880 KIX196857:KJB196880 KST196857:KSX196880 LCP196857:LCT196880 LML196857:LMP196880 LWH196857:LWL196880 MGD196857:MGH196880 MPZ196857:MQD196880 MZV196857:MZZ196880 NJR196857:NJV196880 NTN196857:NTR196880 ODJ196857:ODN196880 ONF196857:ONJ196880 OXB196857:OXF196880 PGX196857:PHB196880 PQT196857:PQX196880 QAP196857:QAT196880 QKL196857:QKP196880 QUH196857:QUL196880 RED196857:REH196880 RNZ196857:ROD196880 RXV196857:RXZ196880 SHR196857:SHV196880 SRN196857:SRR196880 TBJ196857:TBN196880 TLF196857:TLJ196880 TVB196857:TVF196880 UEX196857:UFB196880 UOT196857:UOX196880 UYP196857:UYT196880 VIL196857:VIP196880 VSH196857:VSL196880 WCD196857:WCH196880 WLZ196857:WMD196880 WVV196857:WVZ196880 N262393:R262416 JJ262393:JN262416 TF262393:TJ262416 ADB262393:ADF262416 AMX262393:ANB262416 AWT262393:AWX262416 BGP262393:BGT262416 BQL262393:BQP262416 CAH262393:CAL262416 CKD262393:CKH262416 CTZ262393:CUD262416 DDV262393:DDZ262416 DNR262393:DNV262416 DXN262393:DXR262416 EHJ262393:EHN262416 ERF262393:ERJ262416 FBB262393:FBF262416 FKX262393:FLB262416 FUT262393:FUX262416 GEP262393:GET262416 GOL262393:GOP262416 GYH262393:GYL262416 HID262393:HIH262416 HRZ262393:HSD262416 IBV262393:IBZ262416 ILR262393:ILV262416 IVN262393:IVR262416 JFJ262393:JFN262416 JPF262393:JPJ262416 JZB262393:JZF262416 KIX262393:KJB262416 KST262393:KSX262416 LCP262393:LCT262416 LML262393:LMP262416 LWH262393:LWL262416 MGD262393:MGH262416 MPZ262393:MQD262416 MZV262393:MZZ262416 NJR262393:NJV262416 NTN262393:NTR262416 ODJ262393:ODN262416 ONF262393:ONJ262416 OXB262393:OXF262416 PGX262393:PHB262416 PQT262393:PQX262416 QAP262393:QAT262416 QKL262393:QKP262416 QUH262393:QUL262416 RED262393:REH262416 RNZ262393:ROD262416 RXV262393:RXZ262416 SHR262393:SHV262416 SRN262393:SRR262416 TBJ262393:TBN262416 TLF262393:TLJ262416 TVB262393:TVF262416 UEX262393:UFB262416 UOT262393:UOX262416 UYP262393:UYT262416 VIL262393:VIP262416 VSH262393:VSL262416 WCD262393:WCH262416 WLZ262393:WMD262416 WVV262393:WVZ262416 N327929:R327952 JJ327929:JN327952 TF327929:TJ327952 ADB327929:ADF327952 AMX327929:ANB327952 AWT327929:AWX327952 BGP327929:BGT327952 BQL327929:BQP327952 CAH327929:CAL327952 CKD327929:CKH327952 CTZ327929:CUD327952 DDV327929:DDZ327952 DNR327929:DNV327952 DXN327929:DXR327952 EHJ327929:EHN327952 ERF327929:ERJ327952 FBB327929:FBF327952 FKX327929:FLB327952 FUT327929:FUX327952 GEP327929:GET327952 GOL327929:GOP327952 GYH327929:GYL327952 HID327929:HIH327952 HRZ327929:HSD327952 IBV327929:IBZ327952 ILR327929:ILV327952 IVN327929:IVR327952 JFJ327929:JFN327952 JPF327929:JPJ327952 JZB327929:JZF327952 KIX327929:KJB327952 KST327929:KSX327952 LCP327929:LCT327952 LML327929:LMP327952 LWH327929:LWL327952 MGD327929:MGH327952 MPZ327929:MQD327952 MZV327929:MZZ327952 NJR327929:NJV327952 NTN327929:NTR327952 ODJ327929:ODN327952 ONF327929:ONJ327952 OXB327929:OXF327952 PGX327929:PHB327952 PQT327929:PQX327952 QAP327929:QAT327952 QKL327929:QKP327952 QUH327929:QUL327952 RED327929:REH327952 RNZ327929:ROD327952 RXV327929:RXZ327952 SHR327929:SHV327952 SRN327929:SRR327952 TBJ327929:TBN327952 TLF327929:TLJ327952 TVB327929:TVF327952 UEX327929:UFB327952 UOT327929:UOX327952 UYP327929:UYT327952 VIL327929:VIP327952 VSH327929:VSL327952 WCD327929:WCH327952 WLZ327929:WMD327952 WVV327929:WVZ327952 N393465:R393488 JJ393465:JN393488 TF393465:TJ393488 ADB393465:ADF393488 AMX393465:ANB393488 AWT393465:AWX393488 BGP393465:BGT393488 BQL393465:BQP393488 CAH393465:CAL393488 CKD393465:CKH393488 CTZ393465:CUD393488 DDV393465:DDZ393488 DNR393465:DNV393488 DXN393465:DXR393488 EHJ393465:EHN393488 ERF393465:ERJ393488 FBB393465:FBF393488 FKX393465:FLB393488 FUT393465:FUX393488 GEP393465:GET393488 GOL393465:GOP393488 GYH393465:GYL393488 HID393465:HIH393488 HRZ393465:HSD393488 IBV393465:IBZ393488 ILR393465:ILV393488 IVN393465:IVR393488 JFJ393465:JFN393488 JPF393465:JPJ393488 JZB393465:JZF393488 KIX393465:KJB393488 KST393465:KSX393488 LCP393465:LCT393488 LML393465:LMP393488 LWH393465:LWL393488 MGD393465:MGH393488 MPZ393465:MQD393488 MZV393465:MZZ393488 NJR393465:NJV393488 NTN393465:NTR393488 ODJ393465:ODN393488 ONF393465:ONJ393488 OXB393465:OXF393488 PGX393465:PHB393488 PQT393465:PQX393488 QAP393465:QAT393488 QKL393465:QKP393488 QUH393465:QUL393488 RED393465:REH393488 RNZ393465:ROD393488 RXV393465:RXZ393488 SHR393465:SHV393488 SRN393465:SRR393488 TBJ393465:TBN393488 TLF393465:TLJ393488 TVB393465:TVF393488 UEX393465:UFB393488 UOT393465:UOX393488 UYP393465:UYT393488 VIL393465:VIP393488 VSH393465:VSL393488 WCD393465:WCH393488 WLZ393465:WMD393488 WVV393465:WVZ393488 N459001:R459024 JJ459001:JN459024 TF459001:TJ459024 ADB459001:ADF459024 AMX459001:ANB459024 AWT459001:AWX459024 BGP459001:BGT459024 BQL459001:BQP459024 CAH459001:CAL459024 CKD459001:CKH459024 CTZ459001:CUD459024 DDV459001:DDZ459024 DNR459001:DNV459024 DXN459001:DXR459024 EHJ459001:EHN459024 ERF459001:ERJ459024 FBB459001:FBF459024 FKX459001:FLB459024 FUT459001:FUX459024 GEP459001:GET459024 GOL459001:GOP459024 GYH459001:GYL459024 HID459001:HIH459024 HRZ459001:HSD459024 IBV459001:IBZ459024 ILR459001:ILV459024 IVN459001:IVR459024 JFJ459001:JFN459024 JPF459001:JPJ459024 JZB459001:JZF459024 KIX459001:KJB459024 KST459001:KSX459024 LCP459001:LCT459024 LML459001:LMP459024 LWH459001:LWL459024 MGD459001:MGH459024 MPZ459001:MQD459024 MZV459001:MZZ459024 NJR459001:NJV459024 NTN459001:NTR459024 ODJ459001:ODN459024 ONF459001:ONJ459024 OXB459001:OXF459024 PGX459001:PHB459024 PQT459001:PQX459024 QAP459001:QAT459024 QKL459001:QKP459024 QUH459001:QUL459024 RED459001:REH459024 RNZ459001:ROD459024 RXV459001:RXZ459024 SHR459001:SHV459024 SRN459001:SRR459024 TBJ459001:TBN459024 TLF459001:TLJ459024 TVB459001:TVF459024 UEX459001:UFB459024 UOT459001:UOX459024 UYP459001:UYT459024 VIL459001:VIP459024 VSH459001:VSL459024 WCD459001:WCH459024 WLZ459001:WMD459024 WVV459001:WVZ459024 N524537:R524560 JJ524537:JN524560 TF524537:TJ524560 ADB524537:ADF524560 AMX524537:ANB524560 AWT524537:AWX524560 BGP524537:BGT524560 BQL524537:BQP524560 CAH524537:CAL524560 CKD524537:CKH524560 CTZ524537:CUD524560 DDV524537:DDZ524560 DNR524537:DNV524560 DXN524537:DXR524560 EHJ524537:EHN524560 ERF524537:ERJ524560 FBB524537:FBF524560 FKX524537:FLB524560 FUT524537:FUX524560 GEP524537:GET524560 GOL524537:GOP524560 GYH524537:GYL524560 HID524537:HIH524560 HRZ524537:HSD524560 IBV524537:IBZ524560 ILR524537:ILV524560 IVN524537:IVR524560 JFJ524537:JFN524560 JPF524537:JPJ524560 JZB524537:JZF524560 KIX524537:KJB524560 KST524537:KSX524560 LCP524537:LCT524560 LML524537:LMP524560 LWH524537:LWL524560 MGD524537:MGH524560 MPZ524537:MQD524560 MZV524537:MZZ524560 NJR524537:NJV524560 NTN524537:NTR524560 ODJ524537:ODN524560 ONF524537:ONJ524560 OXB524537:OXF524560 PGX524537:PHB524560 PQT524537:PQX524560 QAP524537:QAT524560 QKL524537:QKP524560 QUH524537:QUL524560 RED524537:REH524560 RNZ524537:ROD524560 RXV524537:RXZ524560 SHR524537:SHV524560 SRN524537:SRR524560 TBJ524537:TBN524560 TLF524537:TLJ524560 TVB524537:TVF524560 UEX524537:UFB524560 UOT524537:UOX524560 UYP524537:UYT524560 VIL524537:VIP524560 VSH524537:VSL524560 WCD524537:WCH524560 WLZ524537:WMD524560 WVV524537:WVZ524560 N590073:R590096 JJ590073:JN590096 TF590073:TJ590096 ADB590073:ADF590096 AMX590073:ANB590096 AWT590073:AWX590096 BGP590073:BGT590096 BQL590073:BQP590096 CAH590073:CAL590096 CKD590073:CKH590096 CTZ590073:CUD590096 DDV590073:DDZ590096 DNR590073:DNV590096 DXN590073:DXR590096 EHJ590073:EHN590096 ERF590073:ERJ590096 FBB590073:FBF590096 FKX590073:FLB590096 FUT590073:FUX590096 GEP590073:GET590096 GOL590073:GOP590096 GYH590073:GYL590096 HID590073:HIH590096 HRZ590073:HSD590096 IBV590073:IBZ590096 ILR590073:ILV590096 IVN590073:IVR590096 JFJ590073:JFN590096 JPF590073:JPJ590096 JZB590073:JZF590096 KIX590073:KJB590096 KST590073:KSX590096 LCP590073:LCT590096 LML590073:LMP590096 LWH590073:LWL590096 MGD590073:MGH590096 MPZ590073:MQD590096 MZV590073:MZZ590096 NJR590073:NJV590096 NTN590073:NTR590096 ODJ590073:ODN590096 ONF590073:ONJ590096 OXB590073:OXF590096 PGX590073:PHB590096 PQT590073:PQX590096 QAP590073:QAT590096 QKL590073:QKP590096 QUH590073:QUL590096 RED590073:REH590096 RNZ590073:ROD590096 RXV590073:RXZ590096 SHR590073:SHV590096 SRN590073:SRR590096 TBJ590073:TBN590096 TLF590073:TLJ590096 TVB590073:TVF590096 UEX590073:UFB590096 UOT590073:UOX590096 UYP590073:UYT590096 VIL590073:VIP590096 VSH590073:VSL590096 WCD590073:WCH590096 WLZ590073:WMD590096 WVV590073:WVZ590096 N655609:R655632 JJ655609:JN655632 TF655609:TJ655632 ADB655609:ADF655632 AMX655609:ANB655632 AWT655609:AWX655632 BGP655609:BGT655632 BQL655609:BQP655632 CAH655609:CAL655632 CKD655609:CKH655632 CTZ655609:CUD655632 DDV655609:DDZ655632 DNR655609:DNV655632 DXN655609:DXR655632 EHJ655609:EHN655632 ERF655609:ERJ655632 FBB655609:FBF655632 FKX655609:FLB655632 FUT655609:FUX655632 GEP655609:GET655632 GOL655609:GOP655632 GYH655609:GYL655632 HID655609:HIH655632 HRZ655609:HSD655632 IBV655609:IBZ655632 ILR655609:ILV655632 IVN655609:IVR655632 JFJ655609:JFN655632 JPF655609:JPJ655632 JZB655609:JZF655632 KIX655609:KJB655632 KST655609:KSX655632 LCP655609:LCT655632 LML655609:LMP655632 LWH655609:LWL655632 MGD655609:MGH655632 MPZ655609:MQD655632 MZV655609:MZZ655632 NJR655609:NJV655632 NTN655609:NTR655632 ODJ655609:ODN655632 ONF655609:ONJ655632 OXB655609:OXF655632 PGX655609:PHB655632 PQT655609:PQX655632 QAP655609:QAT655632 QKL655609:QKP655632 QUH655609:QUL655632 RED655609:REH655632 RNZ655609:ROD655632 RXV655609:RXZ655632 SHR655609:SHV655632 SRN655609:SRR655632 TBJ655609:TBN655632 TLF655609:TLJ655632 TVB655609:TVF655632 UEX655609:UFB655632 UOT655609:UOX655632 UYP655609:UYT655632 VIL655609:VIP655632 VSH655609:VSL655632 WCD655609:WCH655632 WLZ655609:WMD655632 WVV655609:WVZ655632 N721145:R721168 JJ721145:JN721168 TF721145:TJ721168 ADB721145:ADF721168 AMX721145:ANB721168 AWT721145:AWX721168 BGP721145:BGT721168 BQL721145:BQP721168 CAH721145:CAL721168 CKD721145:CKH721168 CTZ721145:CUD721168 DDV721145:DDZ721168 DNR721145:DNV721168 DXN721145:DXR721168 EHJ721145:EHN721168 ERF721145:ERJ721168 FBB721145:FBF721168 FKX721145:FLB721168 FUT721145:FUX721168 GEP721145:GET721168 GOL721145:GOP721168 GYH721145:GYL721168 HID721145:HIH721168 HRZ721145:HSD721168 IBV721145:IBZ721168 ILR721145:ILV721168 IVN721145:IVR721168 JFJ721145:JFN721168 JPF721145:JPJ721168 JZB721145:JZF721168 KIX721145:KJB721168 KST721145:KSX721168 LCP721145:LCT721168 LML721145:LMP721168 LWH721145:LWL721168 MGD721145:MGH721168 MPZ721145:MQD721168 MZV721145:MZZ721168 NJR721145:NJV721168 NTN721145:NTR721168 ODJ721145:ODN721168 ONF721145:ONJ721168 OXB721145:OXF721168 PGX721145:PHB721168 PQT721145:PQX721168 QAP721145:QAT721168 QKL721145:QKP721168 QUH721145:QUL721168 RED721145:REH721168 RNZ721145:ROD721168 RXV721145:RXZ721168 SHR721145:SHV721168 SRN721145:SRR721168 TBJ721145:TBN721168 TLF721145:TLJ721168 TVB721145:TVF721168 UEX721145:UFB721168 UOT721145:UOX721168 UYP721145:UYT721168 VIL721145:VIP721168 VSH721145:VSL721168 WCD721145:WCH721168 WLZ721145:WMD721168 WVV721145:WVZ721168 N786681:R786704 JJ786681:JN786704 TF786681:TJ786704 ADB786681:ADF786704 AMX786681:ANB786704 AWT786681:AWX786704 BGP786681:BGT786704 BQL786681:BQP786704 CAH786681:CAL786704 CKD786681:CKH786704 CTZ786681:CUD786704 DDV786681:DDZ786704 DNR786681:DNV786704 DXN786681:DXR786704 EHJ786681:EHN786704 ERF786681:ERJ786704 FBB786681:FBF786704 FKX786681:FLB786704 FUT786681:FUX786704 GEP786681:GET786704 GOL786681:GOP786704 GYH786681:GYL786704 HID786681:HIH786704 HRZ786681:HSD786704 IBV786681:IBZ786704 ILR786681:ILV786704 IVN786681:IVR786704 JFJ786681:JFN786704 JPF786681:JPJ786704 JZB786681:JZF786704 KIX786681:KJB786704 KST786681:KSX786704 LCP786681:LCT786704 LML786681:LMP786704 LWH786681:LWL786704 MGD786681:MGH786704 MPZ786681:MQD786704 MZV786681:MZZ786704 NJR786681:NJV786704 NTN786681:NTR786704 ODJ786681:ODN786704 ONF786681:ONJ786704 OXB786681:OXF786704 PGX786681:PHB786704 PQT786681:PQX786704 QAP786681:QAT786704 QKL786681:QKP786704 QUH786681:QUL786704 RED786681:REH786704 RNZ786681:ROD786704 RXV786681:RXZ786704 SHR786681:SHV786704 SRN786681:SRR786704 TBJ786681:TBN786704 TLF786681:TLJ786704 TVB786681:TVF786704 UEX786681:UFB786704 UOT786681:UOX786704 UYP786681:UYT786704 VIL786681:VIP786704 VSH786681:VSL786704 WCD786681:WCH786704 WLZ786681:WMD786704 WVV786681:WVZ786704 N852217:R852240 JJ852217:JN852240 TF852217:TJ852240 ADB852217:ADF852240 AMX852217:ANB852240 AWT852217:AWX852240 BGP852217:BGT852240 BQL852217:BQP852240 CAH852217:CAL852240 CKD852217:CKH852240 CTZ852217:CUD852240 DDV852217:DDZ852240 DNR852217:DNV852240 DXN852217:DXR852240 EHJ852217:EHN852240 ERF852217:ERJ852240 FBB852217:FBF852240 FKX852217:FLB852240 FUT852217:FUX852240 GEP852217:GET852240 GOL852217:GOP852240 GYH852217:GYL852240 HID852217:HIH852240 HRZ852217:HSD852240 IBV852217:IBZ852240 ILR852217:ILV852240 IVN852217:IVR852240 JFJ852217:JFN852240 JPF852217:JPJ852240 JZB852217:JZF852240 KIX852217:KJB852240 KST852217:KSX852240 LCP852217:LCT852240 LML852217:LMP852240 LWH852217:LWL852240 MGD852217:MGH852240 MPZ852217:MQD852240 MZV852217:MZZ852240 NJR852217:NJV852240 NTN852217:NTR852240 ODJ852217:ODN852240 ONF852217:ONJ852240 OXB852217:OXF852240 PGX852217:PHB852240 PQT852217:PQX852240 QAP852217:QAT852240 QKL852217:QKP852240 QUH852217:QUL852240 RED852217:REH852240 RNZ852217:ROD852240 RXV852217:RXZ852240 SHR852217:SHV852240 SRN852217:SRR852240 TBJ852217:TBN852240 TLF852217:TLJ852240 TVB852217:TVF852240 UEX852217:UFB852240 UOT852217:UOX852240 UYP852217:UYT852240 VIL852217:VIP852240 VSH852217:VSL852240 WCD852217:WCH852240 WLZ852217:WMD852240 WVV852217:WVZ852240 N917753:R917776 JJ917753:JN917776 TF917753:TJ917776 ADB917753:ADF917776 AMX917753:ANB917776 AWT917753:AWX917776 BGP917753:BGT917776 BQL917753:BQP917776 CAH917753:CAL917776 CKD917753:CKH917776 CTZ917753:CUD917776 DDV917753:DDZ917776 DNR917753:DNV917776 DXN917753:DXR917776 EHJ917753:EHN917776 ERF917753:ERJ917776 FBB917753:FBF917776 FKX917753:FLB917776 FUT917753:FUX917776 GEP917753:GET917776 GOL917753:GOP917776 GYH917753:GYL917776 HID917753:HIH917776 HRZ917753:HSD917776 IBV917753:IBZ917776 ILR917753:ILV917776 IVN917753:IVR917776 JFJ917753:JFN917776 JPF917753:JPJ917776 JZB917753:JZF917776 KIX917753:KJB917776 KST917753:KSX917776 LCP917753:LCT917776 LML917753:LMP917776 LWH917753:LWL917776 MGD917753:MGH917776 MPZ917753:MQD917776 MZV917753:MZZ917776 NJR917753:NJV917776 NTN917753:NTR917776 ODJ917753:ODN917776 ONF917753:ONJ917776 OXB917753:OXF917776 PGX917753:PHB917776 PQT917753:PQX917776 QAP917753:QAT917776 QKL917753:QKP917776 QUH917753:QUL917776 RED917753:REH917776 RNZ917753:ROD917776 RXV917753:RXZ917776 SHR917753:SHV917776 SRN917753:SRR917776 TBJ917753:TBN917776 TLF917753:TLJ917776 TVB917753:TVF917776 UEX917753:UFB917776 UOT917753:UOX917776 UYP917753:UYT917776 VIL917753:VIP917776 VSH917753:VSL917776 WCD917753:WCH917776 WLZ917753:WMD917776 WVV917753:WVZ917776 N983289:R983312 JJ983289:JN983312 TF983289:TJ983312 ADB983289:ADF983312 AMX983289:ANB983312 AWT983289:AWX983312 BGP983289:BGT983312 BQL983289:BQP983312 CAH983289:CAL983312 CKD983289:CKH983312 CTZ983289:CUD983312 DDV983289:DDZ983312 DNR983289:DNV983312 DXN983289:DXR983312 EHJ983289:EHN983312 ERF983289:ERJ983312 FBB983289:FBF983312 FKX983289:FLB983312 FUT983289:FUX983312 GEP983289:GET983312 GOL983289:GOP983312 GYH983289:GYL983312 HID983289:HIH983312 HRZ983289:HSD983312 IBV983289:IBZ983312 ILR983289:ILV983312 IVN983289:IVR983312 JFJ983289:JFN983312 JPF983289:JPJ983312 JZB983289:JZF983312 KIX983289:KJB983312 KST983289:KSX983312 LCP983289:LCT983312 LML983289:LMP983312 LWH983289:LWL983312 MGD983289:MGH983312 MPZ983289:MQD983312 MZV983289:MZZ983312 NJR983289:NJV983312 NTN983289:NTR983312 ODJ983289:ODN983312 ONF983289:ONJ983312 OXB983289:OXF983312 PGX983289:PHB983312 PQT983289:PQX983312 QAP983289:QAT983312 QKL983289:QKP983312 QUH983289:QUL983312 RED983289:REH983312 RNZ983289:ROD983312 RXV983289:RXZ983312 SHR983289:SHV983312 SRN983289:SRR983312 TBJ983289:TBN983312 TLF983289:TLJ983312 TVB983289:TVF983312 UEX983289:UFB983312 UOT983289:UOX983312 UYP983289:UYT983312 VIL983289:VIP983312 VSH983289:VSL983312 WCD983289:WCH983312 WLZ983289:WMD983312 WVV983289:WVZ983312 B220:C243 IX220:IY243 ST220:SU243 ACP220:ACQ243 AML220:AMM243 AWH220:AWI243 BGD220:BGE243 BPZ220:BQA243 BZV220:BZW243 CJR220:CJS243 CTN220:CTO243 DDJ220:DDK243 DNF220:DNG243 DXB220:DXC243 EGX220:EGY243 EQT220:EQU243 FAP220:FAQ243 FKL220:FKM243 FUH220:FUI243 GED220:GEE243 GNZ220:GOA243 GXV220:GXW243 HHR220:HHS243 HRN220:HRO243 IBJ220:IBK243 ILF220:ILG243 IVB220:IVC243 JEX220:JEY243 JOT220:JOU243 JYP220:JYQ243 KIL220:KIM243 KSH220:KSI243 LCD220:LCE243 LLZ220:LMA243 LVV220:LVW243 MFR220:MFS243 MPN220:MPO243 MZJ220:MZK243 NJF220:NJG243 NTB220:NTC243 OCX220:OCY243 OMT220:OMU243 OWP220:OWQ243 PGL220:PGM243 PQH220:PQI243 QAD220:QAE243 QJZ220:QKA243 QTV220:QTW243 RDR220:RDS243 RNN220:RNO243 RXJ220:RXK243 SHF220:SHG243 SRB220:SRC243 TAX220:TAY243 TKT220:TKU243 TUP220:TUQ243 UEL220:UEM243 UOH220:UOI243 UYD220:UYE243 VHZ220:VIA243 VRV220:VRW243 WBR220:WBS243 WLN220:WLO243 WVJ220:WVK243 B65785:C65808 IX65785:IY65808 ST65785:SU65808 ACP65785:ACQ65808 AML65785:AMM65808 AWH65785:AWI65808 BGD65785:BGE65808 BPZ65785:BQA65808 BZV65785:BZW65808 CJR65785:CJS65808 CTN65785:CTO65808 DDJ65785:DDK65808 DNF65785:DNG65808 DXB65785:DXC65808 EGX65785:EGY65808 EQT65785:EQU65808 FAP65785:FAQ65808 FKL65785:FKM65808 FUH65785:FUI65808 GED65785:GEE65808 GNZ65785:GOA65808 GXV65785:GXW65808 HHR65785:HHS65808 HRN65785:HRO65808 IBJ65785:IBK65808 ILF65785:ILG65808 IVB65785:IVC65808 JEX65785:JEY65808 JOT65785:JOU65808 JYP65785:JYQ65808 KIL65785:KIM65808 KSH65785:KSI65808 LCD65785:LCE65808 LLZ65785:LMA65808 LVV65785:LVW65808 MFR65785:MFS65808 MPN65785:MPO65808 MZJ65785:MZK65808 NJF65785:NJG65808 NTB65785:NTC65808 OCX65785:OCY65808 OMT65785:OMU65808 OWP65785:OWQ65808 PGL65785:PGM65808 PQH65785:PQI65808 QAD65785:QAE65808 QJZ65785:QKA65808 QTV65785:QTW65808 RDR65785:RDS65808 RNN65785:RNO65808 RXJ65785:RXK65808 SHF65785:SHG65808 SRB65785:SRC65808 TAX65785:TAY65808 TKT65785:TKU65808 TUP65785:TUQ65808 UEL65785:UEM65808 UOH65785:UOI65808 UYD65785:UYE65808 VHZ65785:VIA65808 VRV65785:VRW65808 WBR65785:WBS65808 WLN65785:WLO65808 WVJ65785:WVK65808 B131321:C131344 IX131321:IY131344 ST131321:SU131344 ACP131321:ACQ131344 AML131321:AMM131344 AWH131321:AWI131344 BGD131321:BGE131344 BPZ131321:BQA131344 BZV131321:BZW131344 CJR131321:CJS131344 CTN131321:CTO131344 DDJ131321:DDK131344 DNF131321:DNG131344 DXB131321:DXC131344 EGX131321:EGY131344 EQT131321:EQU131344 FAP131321:FAQ131344 FKL131321:FKM131344 FUH131321:FUI131344 GED131321:GEE131344 GNZ131321:GOA131344 GXV131321:GXW131344 HHR131321:HHS131344 HRN131321:HRO131344 IBJ131321:IBK131344 ILF131321:ILG131344 IVB131321:IVC131344 JEX131321:JEY131344 JOT131321:JOU131344 JYP131321:JYQ131344 KIL131321:KIM131344 KSH131321:KSI131344 LCD131321:LCE131344 LLZ131321:LMA131344 LVV131321:LVW131344 MFR131321:MFS131344 MPN131321:MPO131344 MZJ131321:MZK131344 NJF131321:NJG131344 NTB131321:NTC131344 OCX131321:OCY131344 OMT131321:OMU131344 OWP131321:OWQ131344 PGL131321:PGM131344 PQH131321:PQI131344 QAD131321:QAE131344 QJZ131321:QKA131344 QTV131321:QTW131344 RDR131321:RDS131344 RNN131321:RNO131344 RXJ131321:RXK131344 SHF131321:SHG131344 SRB131321:SRC131344 TAX131321:TAY131344 TKT131321:TKU131344 TUP131321:TUQ131344 UEL131321:UEM131344 UOH131321:UOI131344 UYD131321:UYE131344 VHZ131321:VIA131344 VRV131321:VRW131344 WBR131321:WBS131344 WLN131321:WLO131344 WVJ131321:WVK131344 B196857:C196880 IX196857:IY196880 ST196857:SU196880 ACP196857:ACQ196880 AML196857:AMM196880 AWH196857:AWI196880 BGD196857:BGE196880 BPZ196857:BQA196880 BZV196857:BZW196880 CJR196857:CJS196880 CTN196857:CTO196880 DDJ196857:DDK196880 DNF196857:DNG196880 DXB196857:DXC196880 EGX196857:EGY196880 EQT196857:EQU196880 FAP196857:FAQ196880 FKL196857:FKM196880 FUH196857:FUI196880 GED196857:GEE196880 GNZ196857:GOA196880 GXV196857:GXW196880 HHR196857:HHS196880 HRN196857:HRO196880 IBJ196857:IBK196880 ILF196857:ILG196880 IVB196857:IVC196880 JEX196857:JEY196880 JOT196857:JOU196880 JYP196857:JYQ196880 KIL196857:KIM196880 KSH196857:KSI196880 LCD196857:LCE196880 LLZ196857:LMA196880 LVV196857:LVW196880 MFR196857:MFS196880 MPN196857:MPO196880 MZJ196857:MZK196880 NJF196857:NJG196880 NTB196857:NTC196880 OCX196857:OCY196880 OMT196857:OMU196880 OWP196857:OWQ196880 PGL196857:PGM196880 PQH196857:PQI196880 QAD196857:QAE196880 QJZ196857:QKA196880 QTV196857:QTW196880 RDR196857:RDS196880 RNN196857:RNO196880 RXJ196857:RXK196880 SHF196857:SHG196880 SRB196857:SRC196880 TAX196857:TAY196880 TKT196857:TKU196880 TUP196857:TUQ196880 UEL196857:UEM196880 UOH196857:UOI196880 UYD196857:UYE196880 VHZ196857:VIA196880 VRV196857:VRW196880 WBR196857:WBS196880 WLN196857:WLO196880 WVJ196857:WVK196880 B262393:C262416 IX262393:IY262416 ST262393:SU262416 ACP262393:ACQ262416 AML262393:AMM262416 AWH262393:AWI262416 BGD262393:BGE262416 BPZ262393:BQA262416 BZV262393:BZW262416 CJR262393:CJS262416 CTN262393:CTO262416 DDJ262393:DDK262416 DNF262393:DNG262416 DXB262393:DXC262416 EGX262393:EGY262416 EQT262393:EQU262416 FAP262393:FAQ262416 FKL262393:FKM262416 FUH262393:FUI262416 GED262393:GEE262416 GNZ262393:GOA262416 GXV262393:GXW262416 HHR262393:HHS262416 HRN262393:HRO262416 IBJ262393:IBK262416 ILF262393:ILG262416 IVB262393:IVC262416 JEX262393:JEY262416 JOT262393:JOU262416 JYP262393:JYQ262416 KIL262393:KIM262416 KSH262393:KSI262416 LCD262393:LCE262416 LLZ262393:LMA262416 LVV262393:LVW262416 MFR262393:MFS262416 MPN262393:MPO262416 MZJ262393:MZK262416 NJF262393:NJG262416 NTB262393:NTC262416 OCX262393:OCY262416 OMT262393:OMU262416 OWP262393:OWQ262416 PGL262393:PGM262416 PQH262393:PQI262416 QAD262393:QAE262416 QJZ262393:QKA262416 QTV262393:QTW262416 RDR262393:RDS262416 RNN262393:RNO262416 RXJ262393:RXK262416 SHF262393:SHG262416 SRB262393:SRC262416 TAX262393:TAY262416 TKT262393:TKU262416 TUP262393:TUQ262416 UEL262393:UEM262416 UOH262393:UOI262416 UYD262393:UYE262416 VHZ262393:VIA262416 VRV262393:VRW262416 WBR262393:WBS262416 WLN262393:WLO262416 WVJ262393:WVK262416 B327929:C327952 IX327929:IY327952 ST327929:SU327952 ACP327929:ACQ327952 AML327929:AMM327952 AWH327929:AWI327952 BGD327929:BGE327952 BPZ327929:BQA327952 BZV327929:BZW327952 CJR327929:CJS327952 CTN327929:CTO327952 DDJ327929:DDK327952 DNF327929:DNG327952 DXB327929:DXC327952 EGX327929:EGY327952 EQT327929:EQU327952 FAP327929:FAQ327952 FKL327929:FKM327952 FUH327929:FUI327952 GED327929:GEE327952 GNZ327929:GOA327952 GXV327929:GXW327952 HHR327929:HHS327952 HRN327929:HRO327952 IBJ327929:IBK327952 ILF327929:ILG327952 IVB327929:IVC327952 JEX327929:JEY327952 JOT327929:JOU327952 JYP327929:JYQ327952 KIL327929:KIM327952 KSH327929:KSI327952 LCD327929:LCE327952 LLZ327929:LMA327952 LVV327929:LVW327952 MFR327929:MFS327952 MPN327929:MPO327952 MZJ327929:MZK327952 NJF327929:NJG327952 NTB327929:NTC327952 OCX327929:OCY327952 OMT327929:OMU327952 OWP327929:OWQ327952 PGL327929:PGM327952 PQH327929:PQI327952 QAD327929:QAE327952 QJZ327929:QKA327952 QTV327929:QTW327952 RDR327929:RDS327952 RNN327929:RNO327952 RXJ327929:RXK327952 SHF327929:SHG327952 SRB327929:SRC327952 TAX327929:TAY327952 TKT327929:TKU327952 TUP327929:TUQ327952 UEL327929:UEM327952 UOH327929:UOI327952 UYD327929:UYE327952 VHZ327929:VIA327952 VRV327929:VRW327952 WBR327929:WBS327952 WLN327929:WLO327952 WVJ327929:WVK327952 B393465:C393488 IX393465:IY393488 ST393465:SU393488 ACP393465:ACQ393488 AML393465:AMM393488 AWH393465:AWI393488 BGD393465:BGE393488 BPZ393465:BQA393488 BZV393465:BZW393488 CJR393465:CJS393488 CTN393465:CTO393488 DDJ393465:DDK393488 DNF393465:DNG393488 DXB393465:DXC393488 EGX393465:EGY393488 EQT393465:EQU393488 FAP393465:FAQ393488 FKL393465:FKM393488 FUH393465:FUI393488 GED393465:GEE393488 GNZ393465:GOA393488 GXV393465:GXW393488 HHR393465:HHS393488 HRN393465:HRO393488 IBJ393465:IBK393488 ILF393465:ILG393488 IVB393465:IVC393488 JEX393465:JEY393488 JOT393465:JOU393488 JYP393465:JYQ393488 KIL393465:KIM393488 KSH393465:KSI393488 LCD393465:LCE393488 LLZ393465:LMA393488 LVV393465:LVW393488 MFR393465:MFS393488 MPN393465:MPO393488 MZJ393465:MZK393488 NJF393465:NJG393488 NTB393465:NTC393488 OCX393465:OCY393488 OMT393465:OMU393488 OWP393465:OWQ393488 PGL393465:PGM393488 PQH393465:PQI393488 QAD393465:QAE393488 QJZ393465:QKA393488 QTV393465:QTW393488 RDR393465:RDS393488 RNN393465:RNO393488 RXJ393465:RXK393488 SHF393465:SHG393488 SRB393465:SRC393488 TAX393465:TAY393488 TKT393465:TKU393488 TUP393465:TUQ393488 UEL393465:UEM393488 UOH393465:UOI393488 UYD393465:UYE393488 VHZ393465:VIA393488 VRV393465:VRW393488 WBR393465:WBS393488 WLN393465:WLO393488 WVJ393465:WVK393488 B459001:C459024 IX459001:IY459024 ST459001:SU459024 ACP459001:ACQ459024 AML459001:AMM459024 AWH459001:AWI459024 BGD459001:BGE459024 BPZ459001:BQA459024 BZV459001:BZW459024 CJR459001:CJS459024 CTN459001:CTO459024 DDJ459001:DDK459024 DNF459001:DNG459024 DXB459001:DXC459024 EGX459001:EGY459024 EQT459001:EQU459024 FAP459001:FAQ459024 FKL459001:FKM459024 FUH459001:FUI459024 GED459001:GEE459024 GNZ459001:GOA459024 GXV459001:GXW459024 HHR459001:HHS459024 HRN459001:HRO459024 IBJ459001:IBK459024 ILF459001:ILG459024 IVB459001:IVC459024 JEX459001:JEY459024 JOT459001:JOU459024 JYP459001:JYQ459024 KIL459001:KIM459024 KSH459001:KSI459024 LCD459001:LCE459024 LLZ459001:LMA459024 LVV459001:LVW459024 MFR459001:MFS459024 MPN459001:MPO459024 MZJ459001:MZK459024 NJF459001:NJG459024 NTB459001:NTC459024 OCX459001:OCY459024 OMT459001:OMU459024 OWP459001:OWQ459024 PGL459001:PGM459024 PQH459001:PQI459024 QAD459001:QAE459024 QJZ459001:QKA459024 QTV459001:QTW459024 RDR459001:RDS459024 RNN459001:RNO459024 RXJ459001:RXK459024 SHF459001:SHG459024 SRB459001:SRC459024 TAX459001:TAY459024 TKT459001:TKU459024 TUP459001:TUQ459024 UEL459001:UEM459024 UOH459001:UOI459024 UYD459001:UYE459024 VHZ459001:VIA459024 VRV459001:VRW459024 WBR459001:WBS459024 WLN459001:WLO459024 WVJ459001:WVK459024 B524537:C524560 IX524537:IY524560 ST524537:SU524560 ACP524537:ACQ524560 AML524537:AMM524560 AWH524537:AWI524560 BGD524537:BGE524560 BPZ524537:BQA524560 BZV524537:BZW524560 CJR524537:CJS524560 CTN524537:CTO524560 DDJ524537:DDK524560 DNF524537:DNG524560 DXB524537:DXC524560 EGX524537:EGY524560 EQT524537:EQU524560 FAP524537:FAQ524560 FKL524537:FKM524560 FUH524537:FUI524560 GED524537:GEE524560 GNZ524537:GOA524560 GXV524537:GXW524560 HHR524537:HHS524560 HRN524537:HRO524560 IBJ524537:IBK524560 ILF524537:ILG524560 IVB524537:IVC524560 JEX524537:JEY524560 JOT524537:JOU524560 JYP524537:JYQ524560 KIL524537:KIM524560 KSH524537:KSI524560 LCD524537:LCE524560 LLZ524537:LMA524560 LVV524537:LVW524560 MFR524537:MFS524560 MPN524537:MPO524560 MZJ524537:MZK524560 NJF524537:NJG524560 NTB524537:NTC524560 OCX524537:OCY524560 OMT524537:OMU524560 OWP524537:OWQ524560 PGL524537:PGM524560 PQH524537:PQI524560 QAD524537:QAE524560 QJZ524537:QKA524560 QTV524537:QTW524560 RDR524537:RDS524560 RNN524537:RNO524560 RXJ524537:RXK524560 SHF524537:SHG524560 SRB524537:SRC524560 TAX524537:TAY524560 TKT524537:TKU524560 TUP524537:TUQ524560 UEL524537:UEM524560 UOH524537:UOI524560 UYD524537:UYE524560 VHZ524537:VIA524560 VRV524537:VRW524560 WBR524537:WBS524560 WLN524537:WLO524560 WVJ524537:WVK524560 B590073:C590096 IX590073:IY590096 ST590073:SU590096 ACP590073:ACQ590096 AML590073:AMM590096 AWH590073:AWI590096 BGD590073:BGE590096 BPZ590073:BQA590096 BZV590073:BZW590096 CJR590073:CJS590096 CTN590073:CTO590096 DDJ590073:DDK590096 DNF590073:DNG590096 DXB590073:DXC590096 EGX590073:EGY590096 EQT590073:EQU590096 FAP590073:FAQ590096 FKL590073:FKM590096 FUH590073:FUI590096 GED590073:GEE590096 GNZ590073:GOA590096 GXV590073:GXW590096 HHR590073:HHS590096 HRN590073:HRO590096 IBJ590073:IBK590096 ILF590073:ILG590096 IVB590073:IVC590096 JEX590073:JEY590096 JOT590073:JOU590096 JYP590073:JYQ590096 KIL590073:KIM590096 KSH590073:KSI590096 LCD590073:LCE590096 LLZ590073:LMA590096 LVV590073:LVW590096 MFR590073:MFS590096 MPN590073:MPO590096 MZJ590073:MZK590096 NJF590073:NJG590096 NTB590073:NTC590096 OCX590073:OCY590096 OMT590073:OMU590096 OWP590073:OWQ590096 PGL590073:PGM590096 PQH590073:PQI590096 QAD590073:QAE590096 QJZ590073:QKA590096 QTV590073:QTW590096 RDR590073:RDS590096 RNN590073:RNO590096 RXJ590073:RXK590096 SHF590073:SHG590096 SRB590073:SRC590096 TAX590073:TAY590096 TKT590073:TKU590096 TUP590073:TUQ590096 UEL590073:UEM590096 UOH590073:UOI590096 UYD590073:UYE590096 VHZ590073:VIA590096 VRV590073:VRW590096 WBR590073:WBS590096 WLN590073:WLO590096 WVJ590073:WVK590096 B655609:C655632 IX655609:IY655632 ST655609:SU655632 ACP655609:ACQ655632 AML655609:AMM655632 AWH655609:AWI655632 BGD655609:BGE655632 BPZ655609:BQA655632 BZV655609:BZW655632 CJR655609:CJS655632 CTN655609:CTO655632 DDJ655609:DDK655632 DNF655609:DNG655632 DXB655609:DXC655632 EGX655609:EGY655632 EQT655609:EQU655632 FAP655609:FAQ655632 FKL655609:FKM655632 FUH655609:FUI655632 GED655609:GEE655632 GNZ655609:GOA655632 GXV655609:GXW655632 HHR655609:HHS655632 HRN655609:HRO655632 IBJ655609:IBK655632 ILF655609:ILG655632 IVB655609:IVC655632 JEX655609:JEY655632 JOT655609:JOU655632 JYP655609:JYQ655632 KIL655609:KIM655632 KSH655609:KSI655632 LCD655609:LCE655632 LLZ655609:LMA655632 LVV655609:LVW655632 MFR655609:MFS655632 MPN655609:MPO655632 MZJ655609:MZK655632 NJF655609:NJG655632 NTB655609:NTC655632 OCX655609:OCY655632 OMT655609:OMU655632 OWP655609:OWQ655632 PGL655609:PGM655632 PQH655609:PQI655632 QAD655609:QAE655632 QJZ655609:QKA655632 QTV655609:QTW655632 RDR655609:RDS655632 RNN655609:RNO655632 RXJ655609:RXK655632 SHF655609:SHG655632 SRB655609:SRC655632 TAX655609:TAY655632 TKT655609:TKU655632 TUP655609:TUQ655632 UEL655609:UEM655632 UOH655609:UOI655632 UYD655609:UYE655632 VHZ655609:VIA655632 VRV655609:VRW655632 WBR655609:WBS655632 WLN655609:WLO655632 WVJ655609:WVK655632 B721145:C721168 IX721145:IY721168 ST721145:SU721168 ACP721145:ACQ721168 AML721145:AMM721168 AWH721145:AWI721168 BGD721145:BGE721168 BPZ721145:BQA721168 BZV721145:BZW721168 CJR721145:CJS721168 CTN721145:CTO721168 DDJ721145:DDK721168 DNF721145:DNG721168 DXB721145:DXC721168 EGX721145:EGY721168 EQT721145:EQU721168 FAP721145:FAQ721168 FKL721145:FKM721168 FUH721145:FUI721168 GED721145:GEE721168 GNZ721145:GOA721168 GXV721145:GXW721168 HHR721145:HHS721168 HRN721145:HRO721168 IBJ721145:IBK721168 ILF721145:ILG721168 IVB721145:IVC721168 JEX721145:JEY721168 JOT721145:JOU721168 JYP721145:JYQ721168 KIL721145:KIM721168 KSH721145:KSI721168 LCD721145:LCE721168 LLZ721145:LMA721168 LVV721145:LVW721168 MFR721145:MFS721168 MPN721145:MPO721168 MZJ721145:MZK721168 NJF721145:NJG721168 NTB721145:NTC721168 OCX721145:OCY721168 OMT721145:OMU721168 OWP721145:OWQ721168 PGL721145:PGM721168 PQH721145:PQI721168 QAD721145:QAE721168 QJZ721145:QKA721168 QTV721145:QTW721168 RDR721145:RDS721168 RNN721145:RNO721168 RXJ721145:RXK721168 SHF721145:SHG721168 SRB721145:SRC721168 TAX721145:TAY721168 TKT721145:TKU721168 TUP721145:TUQ721168 UEL721145:UEM721168 UOH721145:UOI721168 UYD721145:UYE721168 VHZ721145:VIA721168 VRV721145:VRW721168 WBR721145:WBS721168 WLN721145:WLO721168 WVJ721145:WVK721168 B786681:C786704 IX786681:IY786704 ST786681:SU786704 ACP786681:ACQ786704 AML786681:AMM786704 AWH786681:AWI786704 BGD786681:BGE786704 BPZ786681:BQA786704 BZV786681:BZW786704 CJR786681:CJS786704 CTN786681:CTO786704 DDJ786681:DDK786704 DNF786681:DNG786704 DXB786681:DXC786704 EGX786681:EGY786704 EQT786681:EQU786704 FAP786681:FAQ786704 FKL786681:FKM786704 FUH786681:FUI786704 GED786681:GEE786704 GNZ786681:GOA786704 GXV786681:GXW786704 HHR786681:HHS786704 HRN786681:HRO786704 IBJ786681:IBK786704 ILF786681:ILG786704 IVB786681:IVC786704 JEX786681:JEY786704 JOT786681:JOU786704 JYP786681:JYQ786704 KIL786681:KIM786704 KSH786681:KSI786704 LCD786681:LCE786704 LLZ786681:LMA786704 LVV786681:LVW786704 MFR786681:MFS786704 MPN786681:MPO786704 MZJ786681:MZK786704 NJF786681:NJG786704 NTB786681:NTC786704 OCX786681:OCY786704 OMT786681:OMU786704 OWP786681:OWQ786704 PGL786681:PGM786704 PQH786681:PQI786704 QAD786681:QAE786704 QJZ786681:QKA786704 QTV786681:QTW786704 RDR786681:RDS786704 RNN786681:RNO786704 RXJ786681:RXK786704 SHF786681:SHG786704 SRB786681:SRC786704 TAX786681:TAY786704 TKT786681:TKU786704 TUP786681:TUQ786704 UEL786681:UEM786704 UOH786681:UOI786704 UYD786681:UYE786704 VHZ786681:VIA786704 VRV786681:VRW786704 WBR786681:WBS786704 WLN786681:WLO786704 WVJ786681:WVK786704 B852217:C852240 IX852217:IY852240 ST852217:SU852240 ACP852217:ACQ852240 AML852217:AMM852240 AWH852217:AWI852240 BGD852217:BGE852240 BPZ852217:BQA852240 BZV852217:BZW852240 CJR852217:CJS852240 CTN852217:CTO852240 DDJ852217:DDK852240 DNF852217:DNG852240 DXB852217:DXC852240 EGX852217:EGY852240 EQT852217:EQU852240 FAP852217:FAQ852240 FKL852217:FKM852240 FUH852217:FUI852240 GED852217:GEE852240 GNZ852217:GOA852240 GXV852217:GXW852240 HHR852217:HHS852240 HRN852217:HRO852240 IBJ852217:IBK852240 ILF852217:ILG852240 IVB852217:IVC852240 JEX852217:JEY852240 JOT852217:JOU852240 JYP852217:JYQ852240 KIL852217:KIM852240 KSH852217:KSI852240 LCD852217:LCE852240 LLZ852217:LMA852240 LVV852217:LVW852240 MFR852217:MFS852240 MPN852217:MPO852240 MZJ852217:MZK852240 NJF852217:NJG852240 NTB852217:NTC852240 OCX852217:OCY852240 OMT852217:OMU852240 OWP852217:OWQ852240 PGL852217:PGM852240 PQH852217:PQI852240 QAD852217:QAE852240 QJZ852217:QKA852240 QTV852217:QTW852240 RDR852217:RDS852240 RNN852217:RNO852240 RXJ852217:RXK852240 SHF852217:SHG852240 SRB852217:SRC852240 TAX852217:TAY852240 TKT852217:TKU852240 TUP852217:TUQ852240 UEL852217:UEM852240 UOH852217:UOI852240 UYD852217:UYE852240 VHZ852217:VIA852240 VRV852217:VRW852240 WBR852217:WBS852240 WLN852217:WLO852240 WVJ852217:WVK852240 B917753:C917776 IX917753:IY917776 ST917753:SU917776 ACP917753:ACQ917776 AML917753:AMM917776 AWH917753:AWI917776 BGD917753:BGE917776 BPZ917753:BQA917776 BZV917753:BZW917776 CJR917753:CJS917776 CTN917753:CTO917776 DDJ917753:DDK917776 DNF917753:DNG917776 DXB917753:DXC917776 EGX917753:EGY917776 EQT917753:EQU917776 FAP917753:FAQ917776 FKL917753:FKM917776 FUH917753:FUI917776 GED917753:GEE917776 GNZ917753:GOA917776 GXV917753:GXW917776 HHR917753:HHS917776 HRN917753:HRO917776 IBJ917753:IBK917776 ILF917753:ILG917776 IVB917753:IVC917776 JEX917753:JEY917776 JOT917753:JOU917776 JYP917753:JYQ917776 KIL917753:KIM917776 KSH917753:KSI917776 LCD917753:LCE917776 LLZ917753:LMA917776 LVV917753:LVW917776 MFR917753:MFS917776 MPN917753:MPO917776 MZJ917753:MZK917776 NJF917753:NJG917776 NTB917753:NTC917776 OCX917753:OCY917776 OMT917753:OMU917776 OWP917753:OWQ917776 PGL917753:PGM917776 PQH917753:PQI917776 QAD917753:QAE917776 QJZ917753:QKA917776 QTV917753:QTW917776 RDR917753:RDS917776 RNN917753:RNO917776 RXJ917753:RXK917776 SHF917753:SHG917776 SRB917753:SRC917776 TAX917753:TAY917776 TKT917753:TKU917776 TUP917753:TUQ917776 UEL917753:UEM917776 UOH917753:UOI917776 UYD917753:UYE917776 VHZ917753:VIA917776 VRV917753:VRW917776 WBR917753:WBS917776 WLN917753:WLO917776 WVJ917753:WVK917776 B983289:C983312 IX983289:IY983312 ST983289:SU983312 ACP983289:ACQ983312 AML983289:AMM983312 AWH983289:AWI983312 BGD983289:BGE983312 BPZ983289:BQA983312 BZV983289:BZW983312 CJR983289:CJS983312 CTN983289:CTO983312 DDJ983289:DDK983312 DNF983289:DNG983312 DXB983289:DXC983312 EGX983289:EGY983312 EQT983289:EQU983312 FAP983289:FAQ983312 FKL983289:FKM983312 FUH983289:FUI983312 GED983289:GEE983312 GNZ983289:GOA983312 GXV983289:GXW983312 HHR983289:HHS983312 HRN983289:HRO983312 IBJ983289:IBK983312 ILF983289:ILG983312 IVB983289:IVC983312 JEX983289:JEY983312 JOT983289:JOU983312 JYP983289:JYQ983312 KIL983289:KIM983312 KSH983289:KSI983312 LCD983289:LCE983312 LLZ983289:LMA983312 LVV983289:LVW983312 MFR983289:MFS983312 MPN983289:MPO983312 MZJ983289:MZK983312 NJF983289:NJG983312 NTB983289:NTC983312 OCX983289:OCY983312 OMT983289:OMU983312 OWP983289:OWQ983312 PGL983289:PGM983312 PQH983289:PQI983312 QAD983289:QAE983312 QJZ983289:QKA983312 QTV983289:QTW983312 RDR983289:RDS983312 RNN983289:RNO983312 RXJ983289:RXK983312 SHF983289:SHG983312 SRB983289:SRC983312 TAX983289:TAY983312 TKT983289:TKU983312 TUP983289:TUQ983312 UEL983289:UEM983312 UOH983289:UOI983312 UYD983289:UYE983312 VHZ983289:VIA983312 VRV983289:VRW983312 WBR983289:WBS983312 WLN983289:WLO983312 WVJ983289:WVK983312 AR205:AY205 KN205:KU205 UJ205:UQ205 AEF205:AEM205 AOB205:AOI205 AXX205:AYE205 BHT205:BIA205 BRP205:BRW205 CBL205:CBS205 CLH205:CLO205 CVD205:CVK205 DEZ205:DFG205 DOV205:DPC205 DYR205:DYY205 EIN205:EIU205 ESJ205:ESQ205 FCF205:FCM205 FMB205:FMI205 FVX205:FWE205 GFT205:GGA205 GPP205:GPW205 GZL205:GZS205 HJH205:HJO205 HTD205:HTK205 ICZ205:IDG205 IMV205:INC205 IWR205:IWY205 JGN205:JGU205 JQJ205:JQQ205 KAF205:KAM205 KKB205:KKI205 KTX205:KUE205 LDT205:LEA205 LNP205:LNW205 LXL205:LXS205 MHH205:MHO205 MRD205:MRK205 NAZ205:NBG205 NKV205:NLC205 NUR205:NUY205 OEN205:OEU205 OOJ205:OOQ205 OYF205:OYM205 PIB205:PII205 PRX205:PSE205 QBT205:QCA205 QLP205:QLW205 QVL205:QVS205 RFH205:RFO205 RPD205:RPK205 RYZ205:RZG205 SIV205:SJC205 SSR205:SSY205 TCN205:TCU205 TMJ205:TMQ205 TWF205:TWM205 UGB205:UGI205 UPX205:UQE205 UZT205:VAA205 VJP205:VJW205 VTL205:VTS205 WDH205:WDO205 WND205:WNK205 WWZ205:WXG205 AR65770:AY65770 KN65770:KU65770 UJ65770:UQ65770 AEF65770:AEM65770 AOB65770:AOI65770 AXX65770:AYE65770 BHT65770:BIA65770 BRP65770:BRW65770 CBL65770:CBS65770 CLH65770:CLO65770 CVD65770:CVK65770 DEZ65770:DFG65770 DOV65770:DPC65770 DYR65770:DYY65770 EIN65770:EIU65770 ESJ65770:ESQ65770 FCF65770:FCM65770 FMB65770:FMI65770 FVX65770:FWE65770 GFT65770:GGA65770 GPP65770:GPW65770 GZL65770:GZS65770 HJH65770:HJO65770 HTD65770:HTK65770 ICZ65770:IDG65770 IMV65770:INC65770 IWR65770:IWY65770 JGN65770:JGU65770 JQJ65770:JQQ65770 KAF65770:KAM65770 KKB65770:KKI65770 KTX65770:KUE65770 LDT65770:LEA65770 LNP65770:LNW65770 LXL65770:LXS65770 MHH65770:MHO65770 MRD65770:MRK65770 NAZ65770:NBG65770 NKV65770:NLC65770 NUR65770:NUY65770 OEN65770:OEU65770 OOJ65770:OOQ65770 OYF65770:OYM65770 PIB65770:PII65770 PRX65770:PSE65770 QBT65770:QCA65770 QLP65770:QLW65770 QVL65770:QVS65770 RFH65770:RFO65770 RPD65770:RPK65770 RYZ65770:RZG65770 SIV65770:SJC65770 SSR65770:SSY65770 TCN65770:TCU65770 TMJ65770:TMQ65770 TWF65770:TWM65770 UGB65770:UGI65770 UPX65770:UQE65770 UZT65770:VAA65770 VJP65770:VJW65770 VTL65770:VTS65770 WDH65770:WDO65770 WND65770:WNK65770 WWZ65770:WXG65770 AR131306:AY131306 KN131306:KU131306 UJ131306:UQ131306 AEF131306:AEM131306 AOB131306:AOI131306 AXX131306:AYE131306 BHT131306:BIA131306 BRP131306:BRW131306 CBL131306:CBS131306 CLH131306:CLO131306 CVD131306:CVK131306 DEZ131306:DFG131306 DOV131306:DPC131306 DYR131306:DYY131306 EIN131306:EIU131306 ESJ131306:ESQ131306 FCF131306:FCM131306 FMB131306:FMI131306 FVX131306:FWE131306 GFT131306:GGA131306 GPP131306:GPW131306 GZL131306:GZS131306 HJH131306:HJO131306 HTD131306:HTK131306 ICZ131306:IDG131306 IMV131306:INC131306 IWR131306:IWY131306 JGN131306:JGU131306 JQJ131306:JQQ131306 KAF131306:KAM131306 KKB131306:KKI131306 KTX131306:KUE131306 LDT131306:LEA131306 LNP131306:LNW131306 LXL131306:LXS131306 MHH131306:MHO131306 MRD131306:MRK131306 NAZ131306:NBG131306 NKV131306:NLC131306 NUR131306:NUY131306 OEN131306:OEU131306 OOJ131306:OOQ131306 OYF131306:OYM131306 PIB131306:PII131306 PRX131306:PSE131306 QBT131306:QCA131306 QLP131306:QLW131306 QVL131306:QVS131306 RFH131306:RFO131306 RPD131306:RPK131306 RYZ131306:RZG131306 SIV131306:SJC131306 SSR131306:SSY131306 TCN131306:TCU131306 TMJ131306:TMQ131306 TWF131306:TWM131306 UGB131306:UGI131306 UPX131306:UQE131306 UZT131306:VAA131306 VJP131306:VJW131306 VTL131306:VTS131306 WDH131306:WDO131306 WND131306:WNK131306 WWZ131306:WXG131306 AR196842:AY196842 KN196842:KU196842 UJ196842:UQ196842 AEF196842:AEM196842 AOB196842:AOI196842 AXX196842:AYE196842 BHT196842:BIA196842 BRP196842:BRW196842 CBL196842:CBS196842 CLH196842:CLO196842 CVD196842:CVK196842 DEZ196842:DFG196842 DOV196842:DPC196842 DYR196842:DYY196842 EIN196842:EIU196842 ESJ196842:ESQ196842 FCF196842:FCM196842 FMB196842:FMI196842 FVX196842:FWE196842 GFT196842:GGA196842 GPP196842:GPW196842 GZL196842:GZS196842 HJH196842:HJO196842 HTD196842:HTK196842 ICZ196842:IDG196842 IMV196842:INC196842 IWR196842:IWY196842 JGN196842:JGU196842 JQJ196842:JQQ196842 KAF196842:KAM196842 KKB196842:KKI196842 KTX196842:KUE196842 LDT196842:LEA196842 LNP196842:LNW196842 LXL196842:LXS196842 MHH196842:MHO196842 MRD196842:MRK196842 NAZ196842:NBG196842 NKV196842:NLC196842 NUR196842:NUY196842 OEN196842:OEU196842 OOJ196842:OOQ196842 OYF196842:OYM196842 PIB196842:PII196842 PRX196842:PSE196842 QBT196842:QCA196842 QLP196842:QLW196842 QVL196842:QVS196842 RFH196842:RFO196842 RPD196842:RPK196842 RYZ196842:RZG196842 SIV196842:SJC196842 SSR196842:SSY196842 TCN196842:TCU196842 TMJ196842:TMQ196842 TWF196842:TWM196842 UGB196842:UGI196842 UPX196842:UQE196842 UZT196842:VAA196842 VJP196842:VJW196842 VTL196842:VTS196842 WDH196842:WDO196842 WND196842:WNK196842 WWZ196842:WXG196842 AR262378:AY262378 KN262378:KU262378 UJ262378:UQ262378 AEF262378:AEM262378 AOB262378:AOI262378 AXX262378:AYE262378 BHT262378:BIA262378 BRP262378:BRW262378 CBL262378:CBS262378 CLH262378:CLO262378 CVD262378:CVK262378 DEZ262378:DFG262378 DOV262378:DPC262378 DYR262378:DYY262378 EIN262378:EIU262378 ESJ262378:ESQ262378 FCF262378:FCM262378 FMB262378:FMI262378 FVX262378:FWE262378 GFT262378:GGA262378 GPP262378:GPW262378 GZL262378:GZS262378 HJH262378:HJO262378 HTD262378:HTK262378 ICZ262378:IDG262378 IMV262378:INC262378 IWR262378:IWY262378 JGN262378:JGU262378 JQJ262378:JQQ262378 KAF262378:KAM262378 KKB262378:KKI262378 KTX262378:KUE262378 LDT262378:LEA262378 LNP262378:LNW262378 LXL262378:LXS262378 MHH262378:MHO262378 MRD262378:MRK262378 NAZ262378:NBG262378 NKV262378:NLC262378 NUR262378:NUY262378 OEN262378:OEU262378 OOJ262378:OOQ262378 OYF262378:OYM262378 PIB262378:PII262378 PRX262378:PSE262378 QBT262378:QCA262378 QLP262378:QLW262378 QVL262378:QVS262378 RFH262378:RFO262378 RPD262378:RPK262378 RYZ262378:RZG262378 SIV262378:SJC262378 SSR262378:SSY262378 TCN262378:TCU262378 TMJ262378:TMQ262378 TWF262378:TWM262378 UGB262378:UGI262378 UPX262378:UQE262378 UZT262378:VAA262378 VJP262378:VJW262378 VTL262378:VTS262378 WDH262378:WDO262378 WND262378:WNK262378 WWZ262378:WXG262378 AR327914:AY327914 KN327914:KU327914 UJ327914:UQ327914 AEF327914:AEM327914 AOB327914:AOI327914 AXX327914:AYE327914 BHT327914:BIA327914 BRP327914:BRW327914 CBL327914:CBS327914 CLH327914:CLO327914 CVD327914:CVK327914 DEZ327914:DFG327914 DOV327914:DPC327914 DYR327914:DYY327914 EIN327914:EIU327914 ESJ327914:ESQ327914 FCF327914:FCM327914 FMB327914:FMI327914 FVX327914:FWE327914 GFT327914:GGA327914 GPP327914:GPW327914 GZL327914:GZS327914 HJH327914:HJO327914 HTD327914:HTK327914 ICZ327914:IDG327914 IMV327914:INC327914 IWR327914:IWY327914 JGN327914:JGU327914 JQJ327914:JQQ327914 KAF327914:KAM327914 KKB327914:KKI327914 KTX327914:KUE327914 LDT327914:LEA327914 LNP327914:LNW327914 LXL327914:LXS327914 MHH327914:MHO327914 MRD327914:MRK327914 NAZ327914:NBG327914 NKV327914:NLC327914 NUR327914:NUY327914 OEN327914:OEU327914 OOJ327914:OOQ327914 OYF327914:OYM327914 PIB327914:PII327914 PRX327914:PSE327914 QBT327914:QCA327914 QLP327914:QLW327914 QVL327914:QVS327914 RFH327914:RFO327914 RPD327914:RPK327914 RYZ327914:RZG327914 SIV327914:SJC327914 SSR327914:SSY327914 TCN327914:TCU327914 TMJ327914:TMQ327914 TWF327914:TWM327914 UGB327914:UGI327914 UPX327914:UQE327914 UZT327914:VAA327914 VJP327914:VJW327914 VTL327914:VTS327914 WDH327914:WDO327914 WND327914:WNK327914 WWZ327914:WXG327914 AR393450:AY393450 KN393450:KU393450 UJ393450:UQ393450 AEF393450:AEM393450 AOB393450:AOI393450 AXX393450:AYE393450 BHT393450:BIA393450 BRP393450:BRW393450 CBL393450:CBS393450 CLH393450:CLO393450 CVD393450:CVK393450 DEZ393450:DFG393450 DOV393450:DPC393450 DYR393450:DYY393450 EIN393450:EIU393450 ESJ393450:ESQ393450 FCF393450:FCM393450 FMB393450:FMI393450 FVX393450:FWE393450 GFT393450:GGA393450 GPP393450:GPW393450 GZL393450:GZS393450 HJH393450:HJO393450 HTD393450:HTK393450 ICZ393450:IDG393450 IMV393450:INC393450 IWR393450:IWY393450 JGN393450:JGU393450 JQJ393450:JQQ393450 KAF393450:KAM393450 KKB393450:KKI393450 KTX393450:KUE393450 LDT393450:LEA393450 LNP393450:LNW393450 LXL393450:LXS393450 MHH393450:MHO393450 MRD393450:MRK393450 NAZ393450:NBG393450 NKV393450:NLC393450 NUR393450:NUY393450 OEN393450:OEU393450 OOJ393450:OOQ393450 OYF393450:OYM393450 PIB393450:PII393450 PRX393450:PSE393450 QBT393450:QCA393450 QLP393450:QLW393450 QVL393450:QVS393450 RFH393450:RFO393450 RPD393450:RPK393450 RYZ393450:RZG393450 SIV393450:SJC393450 SSR393450:SSY393450 TCN393450:TCU393450 TMJ393450:TMQ393450 TWF393450:TWM393450 UGB393450:UGI393450 UPX393450:UQE393450 UZT393450:VAA393450 VJP393450:VJW393450 VTL393450:VTS393450 WDH393450:WDO393450 WND393450:WNK393450 WWZ393450:WXG393450 AR458986:AY458986 KN458986:KU458986 UJ458986:UQ458986 AEF458986:AEM458986 AOB458986:AOI458986 AXX458986:AYE458986 BHT458986:BIA458986 BRP458986:BRW458986 CBL458986:CBS458986 CLH458986:CLO458986 CVD458986:CVK458986 DEZ458986:DFG458986 DOV458986:DPC458986 DYR458986:DYY458986 EIN458986:EIU458986 ESJ458986:ESQ458986 FCF458986:FCM458986 FMB458986:FMI458986 FVX458986:FWE458986 GFT458986:GGA458986 GPP458986:GPW458986 GZL458986:GZS458986 HJH458986:HJO458986 HTD458986:HTK458986 ICZ458986:IDG458986 IMV458986:INC458986 IWR458986:IWY458986 JGN458986:JGU458986 JQJ458986:JQQ458986 KAF458986:KAM458986 KKB458986:KKI458986 KTX458986:KUE458986 LDT458986:LEA458986 LNP458986:LNW458986 LXL458986:LXS458986 MHH458986:MHO458986 MRD458986:MRK458986 NAZ458986:NBG458986 NKV458986:NLC458986 NUR458986:NUY458986 OEN458986:OEU458986 OOJ458986:OOQ458986 OYF458986:OYM458986 PIB458986:PII458986 PRX458986:PSE458986 QBT458986:QCA458986 QLP458986:QLW458986 QVL458986:QVS458986 RFH458986:RFO458986 RPD458986:RPK458986 RYZ458986:RZG458986 SIV458986:SJC458986 SSR458986:SSY458986 TCN458986:TCU458986 TMJ458986:TMQ458986 TWF458986:TWM458986 UGB458986:UGI458986 UPX458986:UQE458986 UZT458986:VAA458986 VJP458986:VJW458986 VTL458986:VTS458986 WDH458986:WDO458986 WND458986:WNK458986 WWZ458986:WXG458986 AR524522:AY524522 KN524522:KU524522 UJ524522:UQ524522 AEF524522:AEM524522 AOB524522:AOI524522 AXX524522:AYE524522 BHT524522:BIA524522 BRP524522:BRW524522 CBL524522:CBS524522 CLH524522:CLO524522 CVD524522:CVK524522 DEZ524522:DFG524522 DOV524522:DPC524522 DYR524522:DYY524522 EIN524522:EIU524522 ESJ524522:ESQ524522 FCF524522:FCM524522 FMB524522:FMI524522 FVX524522:FWE524522 GFT524522:GGA524522 GPP524522:GPW524522 GZL524522:GZS524522 HJH524522:HJO524522 HTD524522:HTK524522 ICZ524522:IDG524522 IMV524522:INC524522 IWR524522:IWY524522 JGN524522:JGU524522 JQJ524522:JQQ524522 KAF524522:KAM524522 KKB524522:KKI524522 KTX524522:KUE524522 LDT524522:LEA524522 LNP524522:LNW524522 LXL524522:LXS524522 MHH524522:MHO524522 MRD524522:MRK524522 NAZ524522:NBG524522 NKV524522:NLC524522 NUR524522:NUY524522 OEN524522:OEU524522 OOJ524522:OOQ524522 OYF524522:OYM524522 PIB524522:PII524522 PRX524522:PSE524522 QBT524522:QCA524522 QLP524522:QLW524522 QVL524522:QVS524522 RFH524522:RFO524522 RPD524522:RPK524522 RYZ524522:RZG524522 SIV524522:SJC524522 SSR524522:SSY524522 TCN524522:TCU524522 TMJ524522:TMQ524522 TWF524522:TWM524522 UGB524522:UGI524522 UPX524522:UQE524522 UZT524522:VAA524522 VJP524522:VJW524522 VTL524522:VTS524522 WDH524522:WDO524522 WND524522:WNK524522 WWZ524522:WXG524522 AR590058:AY590058 KN590058:KU590058 UJ590058:UQ590058 AEF590058:AEM590058 AOB590058:AOI590058 AXX590058:AYE590058 BHT590058:BIA590058 BRP590058:BRW590058 CBL590058:CBS590058 CLH590058:CLO590058 CVD590058:CVK590058 DEZ590058:DFG590058 DOV590058:DPC590058 DYR590058:DYY590058 EIN590058:EIU590058 ESJ590058:ESQ590058 FCF590058:FCM590058 FMB590058:FMI590058 FVX590058:FWE590058 GFT590058:GGA590058 GPP590058:GPW590058 GZL590058:GZS590058 HJH590058:HJO590058 HTD590058:HTK590058 ICZ590058:IDG590058 IMV590058:INC590058 IWR590058:IWY590058 JGN590058:JGU590058 JQJ590058:JQQ590058 KAF590058:KAM590058 KKB590058:KKI590058 KTX590058:KUE590058 LDT590058:LEA590058 LNP590058:LNW590058 LXL590058:LXS590058 MHH590058:MHO590058 MRD590058:MRK590058 NAZ590058:NBG590058 NKV590058:NLC590058 NUR590058:NUY590058 OEN590058:OEU590058 OOJ590058:OOQ590058 OYF590058:OYM590058 PIB590058:PII590058 PRX590058:PSE590058 QBT590058:QCA590058 QLP590058:QLW590058 QVL590058:QVS590058 RFH590058:RFO590058 RPD590058:RPK590058 RYZ590058:RZG590058 SIV590058:SJC590058 SSR590058:SSY590058 TCN590058:TCU590058 TMJ590058:TMQ590058 TWF590058:TWM590058 UGB590058:UGI590058 UPX590058:UQE590058 UZT590058:VAA590058 VJP590058:VJW590058 VTL590058:VTS590058 WDH590058:WDO590058 WND590058:WNK590058 WWZ590058:WXG590058 AR655594:AY655594 KN655594:KU655594 UJ655594:UQ655594 AEF655594:AEM655594 AOB655594:AOI655594 AXX655594:AYE655594 BHT655594:BIA655594 BRP655594:BRW655594 CBL655594:CBS655594 CLH655594:CLO655594 CVD655594:CVK655594 DEZ655594:DFG655594 DOV655594:DPC655594 DYR655594:DYY655594 EIN655594:EIU655594 ESJ655594:ESQ655594 FCF655594:FCM655594 FMB655594:FMI655594 FVX655594:FWE655594 GFT655594:GGA655594 GPP655594:GPW655594 GZL655594:GZS655594 HJH655594:HJO655594 HTD655594:HTK655594 ICZ655594:IDG655594 IMV655594:INC655594 IWR655594:IWY655594 JGN655594:JGU655594 JQJ655594:JQQ655594 KAF655594:KAM655594 KKB655594:KKI655594 KTX655594:KUE655594 LDT655594:LEA655594 LNP655594:LNW655594 LXL655594:LXS655594 MHH655594:MHO655594 MRD655594:MRK655594 NAZ655594:NBG655594 NKV655594:NLC655594 NUR655594:NUY655594 OEN655594:OEU655594 OOJ655594:OOQ655594 OYF655594:OYM655594 PIB655594:PII655594 PRX655594:PSE655594 QBT655594:QCA655594 QLP655594:QLW655594 QVL655594:QVS655594 RFH655594:RFO655594 RPD655594:RPK655594 RYZ655594:RZG655594 SIV655594:SJC655594 SSR655594:SSY655594 TCN655594:TCU655594 TMJ655594:TMQ655594 TWF655594:TWM655594 UGB655594:UGI655594 UPX655594:UQE655594 UZT655594:VAA655594 VJP655594:VJW655594 VTL655594:VTS655594 WDH655594:WDO655594 WND655594:WNK655594 WWZ655594:WXG655594 AR721130:AY721130 KN721130:KU721130 UJ721130:UQ721130 AEF721130:AEM721130 AOB721130:AOI721130 AXX721130:AYE721130 BHT721130:BIA721130 BRP721130:BRW721130 CBL721130:CBS721130 CLH721130:CLO721130 CVD721130:CVK721130 DEZ721130:DFG721130 DOV721130:DPC721130 DYR721130:DYY721130 EIN721130:EIU721130 ESJ721130:ESQ721130 FCF721130:FCM721130 FMB721130:FMI721130 FVX721130:FWE721130 GFT721130:GGA721130 GPP721130:GPW721130 GZL721130:GZS721130 HJH721130:HJO721130 HTD721130:HTK721130 ICZ721130:IDG721130 IMV721130:INC721130 IWR721130:IWY721130 JGN721130:JGU721130 JQJ721130:JQQ721130 KAF721130:KAM721130 KKB721130:KKI721130 KTX721130:KUE721130 LDT721130:LEA721130 LNP721130:LNW721130 LXL721130:LXS721130 MHH721130:MHO721130 MRD721130:MRK721130 NAZ721130:NBG721130 NKV721130:NLC721130 NUR721130:NUY721130 OEN721130:OEU721130 OOJ721130:OOQ721130 OYF721130:OYM721130 PIB721130:PII721130 PRX721130:PSE721130 QBT721130:QCA721130 QLP721130:QLW721130 QVL721130:QVS721130 RFH721130:RFO721130 RPD721130:RPK721130 RYZ721130:RZG721130 SIV721130:SJC721130 SSR721130:SSY721130 TCN721130:TCU721130 TMJ721130:TMQ721130 TWF721130:TWM721130 UGB721130:UGI721130 UPX721130:UQE721130 UZT721130:VAA721130 VJP721130:VJW721130 VTL721130:VTS721130 WDH721130:WDO721130 WND721130:WNK721130 WWZ721130:WXG721130 AR786666:AY786666 KN786666:KU786666 UJ786666:UQ786666 AEF786666:AEM786666 AOB786666:AOI786666 AXX786666:AYE786666 BHT786666:BIA786666 BRP786666:BRW786666 CBL786666:CBS786666 CLH786666:CLO786666 CVD786666:CVK786666 DEZ786666:DFG786666 DOV786666:DPC786666 DYR786666:DYY786666 EIN786666:EIU786666 ESJ786666:ESQ786666 FCF786666:FCM786666 FMB786666:FMI786666 FVX786666:FWE786666 GFT786666:GGA786666 GPP786666:GPW786666 GZL786666:GZS786666 HJH786666:HJO786666 HTD786666:HTK786666 ICZ786666:IDG786666 IMV786666:INC786666 IWR786666:IWY786666 JGN786666:JGU786666 JQJ786666:JQQ786666 KAF786666:KAM786666 KKB786666:KKI786666 KTX786666:KUE786666 LDT786666:LEA786666 LNP786666:LNW786666 LXL786666:LXS786666 MHH786666:MHO786666 MRD786666:MRK786666 NAZ786666:NBG786666 NKV786666:NLC786666 NUR786666:NUY786666 OEN786666:OEU786666 OOJ786666:OOQ786666 OYF786666:OYM786666 PIB786666:PII786666 PRX786666:PSE786666 QBT786666:QCA786666 QLP786666:QLW786666 QVL786666:QVS786666 RFH786666:RFO786666 RPD786666:RPK786666 RYZ786666:RZG786666 SIV786666:SJC786666 SSR786666:SSY786666 TCN786666:TCU786666 TMJ786666:TMQ786666 TWF786666:TWM786666 UGB786666:UGI786666 UPX786666:UQE786666 UZT786666:VAA786666 VJP786666:VJW786666 VTL786666:VTS786666 WDH786666:WDO786666 WND786666:WNK786666 WWZ786666:WXG786666 AR852202:AY852202 KN852202:KU852202 UJ852202:UQ852202 AEF852202:AEM852202 AOB852202:AOI852202 AXX852202:AYE852202 BHT852202:BIA852202 BRP852202:BRW852202 CBL852202:CBS852202 CLH852202:CLO852202 CVD852202:CVK852202 DEZ852202:DFG852202 DOV852202:DPC852202 DYR852202:DYY852202 EIN852202:EIU852202 ESJ852202:ESQ852202 FCF852202:FCM852202 FMB852202:FMI852202 FVX852202:FWE852202 GFT852202:GGA852202 GPP852202:GPW852202 GZL852202:GZS852202 HJH852202:HJO852202 HTD852202:HTK852202 ICZ852202:IDG852202 IMV852202:INC852202 IWR852202:IWY852202 JGN852202:JGU852202 JQJ852202:JQQ852202 KAF852202:KAM852202 KKB852202:KKI852202 KTX852202:KUE852202 LDT852202:LEA852202 LNP852202:LNW852202 LXL852202:LXS852202 MHH852202:MHO852202 MRD852202:MRK852202 NAZ852202:NBG852202 NKV852202:NLC852202 NUR852202:NUY852202 OEN852202:OEU852202 OOJ852202:OOQ852202 OYF852202:OYM852202 PIB852202:PII852202 PRX852202:PSE852202 QBT852202:QCA852202 QLP852202:QLW852202 QVL852202:QVS852202 RFH852202:RFO852202 RPD852202:RPK852202 RYZ852202:RZG852202 SIV852202:SJC852202 SSR852202:SSY852202 TCN852202:TCU852202 TMJ852202:TMQ852202 TWF852202:TWM852202 UGB852202:UGI852202 UPX852202:UQE852202 UZT852202:VAA852202 VJP852202:VJW852202 VTL852202:VTS852202 WDH852202:WDO852202 WND852202:WNK852202 WWZ852202:WXG852202 AR917738:AY917738 KN917738:KU917738 UJ917738:UQ917738 AEF917738:AEM917738 AOB917738:AOI917738 AXX917738:AYE917738 BHT917738:BIA917738 BRP917738:BRW917738 CBL917738:CBS917738 CLH917738:CLO917738 CVD917738:CVK917738 DEZ917738:DFG917738 DOV917738:DPC917738 DYR917738:DYY917738 EIN917738:EIU917738 ESJ917738:ESQ917738 FCF917738:FCM917738 FMB917738:FMI917738 FVX917738:FWE917738 GFT917738:GGA917738 GPP917738:GPW917738 GZL917738:GZS917738 HJH917738:HJO917738 HTD917738:HTK917738 ICZ917738:IDG917738 IMV917738:INC917738 IWR917738:IWY917738 JGN917738:JGU917738 JQJ917738:JQQ917738 KAF917738:KAM917738 KKB917738:KKI917738 KTX917738:KUE917738 LDT917738:LEA917738 LNP917738:LNW917738 LXL917738:LXS917738 MHH917738:MHO917738 MRD917738:MRK917738 NAZ917738:NBG917738 NKV917738:NLC917738 NUR917738:NUY917738 OEN917738:OEU917738 OOJ917738:OOQ917738 OYF917738:OYM917738 PIB917738:PII917738 PRX917738:PSE917738 QBT917738:QCA917738 QLP917738:QLW917738 QVL917738:QVS917738 RFH917738:RFO917738 RPD917738:RPK917738 RYZ917738:RZG917738 SIV917738:SJC917738 SSR917738:SSY917738 TCN917738:TCU917738 TMJ917738:TMQ917738 TWF917738:TWM917738 UGB917738:UGI917738 UPX917738:UQE917738 UZT917738:VAA917738 VJP917738:VJW917738 VTL917738:VTS917738 WDH917738:WDO917738 WND917738:WNK917738 WWZ917738:WXG917738 AR983274:AY983274 KN983274:KU983274 UJ983274:UQ983274 AEF983274:AEM983274 AOB983274:AOI983274 AXX983274:AYE983274 BHT983274:BIA983274 BRP983274:BRW983274 CBL983274:CBS983274 CLH983274:CLO983274 CVD983274:CVK983274 DEZ983274:DFG983274 DOV983274:DPC983274 DYR983274:DYY983274 EIN983274:EIU983274 ESJ983274:ESQ983274 FCF983274:FCM983274 FMB983274:FMI983274 FVX983274:FWE983274 GFT983274:GGA983274 GPP983274:GPW983274 GZL983274:GZS983274 HJH983274:HJO983274 HTD983274:HTK983274 ICZ983274:IDG983274 IMV983274:INC983274 IWR983274:IWY983274 JGN983274:JGU983274 JQJ983274:JQQ983274 KAF983274:KAM983274 KKB983274:KKI983274 KTX983274:KUE983274 LDT983274:LEA983274 LNP983274:LNW983274 LXL983274:LXS983274 MHH983274:MHO983274 MRD983274:MRK983274 NAZ983274:NBG983274 NKV983274:NLC983274 NUR983274:NUY983274 OEN983274:OEU983274 OOJ983274:OOQ983274 OYF983274:OYM983274 PIB983274:PII983274 PRX983274:PSE983274 QBT983274:QCA983274 QLP983274:QLW983274 QVL983274:QVS983274 RFH983274:RFO983274 RPD983274:RPK983274 RYZ983274:RZG983274 SIV983274:SJC983274 SSR983274:SSY983274 TCN983274:TCU983274 TMJ983274:TMQ983274 TWF983274:TWM983274 UGB983274:UGI983274 UPX983274:UQE983274 UZT983274:VAA983274 VJP983274:VJW983274 VTL983274:VTS983274 WDH983274:WDO983274 WND983274:WNK983274 WWZ983274:WXG983274 P201:AD201 JL201:JZ201 TH201:TV201 ADD201:ADR201 AMZ201:ANN201 AWV201:AXJ201 BGR201:BHF201 BQN201:BRB201 CAJ201:CAX201 CKF201:CKT201 CUB201:CUP201 DDX201:DEL201 DNT201:DOH201 DXP201:DYD201 EHL201:EHZ201 ERH201:ERV201 FBD201:FBR201 FKZ201:FLN201 FUV201:FVJ201 GER201:GFF201 GON201:GPB201 GYJ201:GYX201 HIF201:HIT201 HSB201:HSP201 IBX201:ICL201 ILT201:IMH201 IVP201:IWD201 JFL201:JFZ201 JPH201:JPV201 JZD201:JZR201 KIZ201:KJN201 KSV201:KTJ201 LCR201:LDF201 LMN201:LNB201 LWJ201:LWX201 MGF201:MGT201 MQB201:MQP201 MZX201:NAL201 NJT201:NKH201 NTP201:NUD201 ODL201:ODZ201 ONH201:ONV201 OXD201:OXR201 PGZ201:PHN201 PQV201:PRJ201 QAR201:QBF201 QKN201:QLB201 QUJ201:QUX201 REF201:RET201 ROB201:ROP201 RXX201:RYL201 SHT201:SIH201 SRP201:SSD201 TBL201:TBZ201 TLH201:TLV201 TVD201:TVR201 UEZ201:UFN201 UOV201:UPJ201 UYR201:UZF201 VIN201:VJB201 VSJ201:VSX201 WCF201:WCT201 WMB201:WMP201 WVX201:WWL201 P65766:AD65766 JL65766:JZ65766 TH65766:TV65766 ADD65766:ADR65766 AMZ65766:ANN65766 AWV65766:AXJ65766 BGR65766:BHF65766 BQN65766:BRB65766 CAJ65766:CAX65766 CKF65766:CKT65766 CUB65766:CUP65766 DDX65766:DEL65766 DNT65766:DOH65766 DXP65766:DYD65766 EHL65766:EHZ65766 ERH65766:ERV65766 FBD65766:FBR65766 FKZ65766:FLN65766 FUV65766:FVJ65766 GER65766:GFF65766 GON65766:GPB65766 GYJ65766:GYX65766 HIF65766:HIT65766 HSB65766:HSP65766 IBX65766:ICL65766 ILT65766:IMH65766 IVP65766:IWD65766 JFL65766:JFZ65766 JPH65766:JPV65766 JZD65766:JZR65766 KIZ65766:KJN65766 KSV65766:KTJ65766 LCR65766:LDF65766 LMN65766:LNB65766 LWJ65766:LWX65766 MGF65766:MGT65766 MQB65766:MQP65766 MZX65766:NAL65766 NJT65766:NKH65766 NTP65766:NUD65766 ODL65766:ODZ65766 ONH65766:ONV65766 OXD65766:OXR65766 PGZ65766:PHN65766 PQV65766:PRJ65766 QAR65766:QBF65766 QKN65766:QLB65766 QUJ65766:QUX65766 REF65766:RET65766 ROB65766:ROP65766 RXX65766:RYL65766 SHT65766:SIH65766 SRP65766:SSD65766 TBL65766:TBZ65766 TLH65766:TLV65766 TVD65766:TVR65766 UEZ65766:UFN65766 UOV65766:UPJ65766 UYR65766:UZF65766 VIN65766:VJB65766 VSJ65766:VSX65766 WCF65766:WCT65766 WMB65766:WMP65766 WVX65766:WWL65766 P131302:AD131302 JL131302:JZ131302 TH131302:TV131302 ADD131302:ADR131302 AMZ131302:ANN131302 AWV131302:AXJ131302 BGR131302:BHF131302 BQN131302:BRB131302 CAJ131302:CAX131302 CKF131302:CKT131302 CUB131302:CUP131302 DDX131302:DEL131302 DNT131302:DOH131302 DXP131302:DYD131302 EHL131302:EHZ131302 ERH131302:ERV131302 FBD131302:FBR131302 FKZ131302:FLN131302 FUV131302:FVJ131302 GER131302:GFF131302 GON131302:GPB131302 GYJ131302:GYX131302 HIF131302:HIT131302 HSB131302:HSP131302 IBX131302:ICL131302 ILT131302:IMH131302 IVP131302:IWD131302 JFL131302:JFZ131302 JPH131302:JPV131302 JZD131302:JZR131302 KIZ131302:KJN131302 KSV131302:KTJ131302 LCR131302:LDF131302 LMN131302:LNB131302 LWJ131302:LWX131302 MGF131302:MGT131302 MQB131302:MQP131302 MZX131302:NAL131302 NJT131302:NKH131302 NTP131302:NUD131302 ODL131302:ODZ131302 ONH131302:ONV131302 OXD131302:OXR131302 PGZ131302:PHN131302 PQV131302:PRJ131302 QAR131302:QBF131302 QKN131302:QLB131302 QUJ131302:QUX131302 REF131302:RET131302 ROB131302:ROP131302 RXX131302:RYL131302 SHT131302:SIH131302 SRP131302:SSD131302 TBL131302:TBZ131302 TLH131302:TLV131302 TVD131302:TVR131302 UEZ131302:UFN131302 UOV131302:UPJ131302 UYR131302:UZF131302 VIN131302:VJB131302 VSJ131302:VSX131302 WCF131302:WCT131302 WMB131302:WMP131302 WVX131302:WWL131302 P196838:AD196838 JL196838:JZ196838 TH196838:TV196838 ADD196838:ADR196838 AMZ196838:ANN196838 AWV196838:AXJ196838 BGR196838:BHF196838 BQN196838:BRB196838 CAJ196838:CAX196838 CKF196838:CKT196838 CUB196838:CUP196838 DDX196838:DEL196838 DNT196838:DOH196838 DXP196838:DYD196838 EHL196838:EHZ196838 ERH196838:ERV196838 FBD196838:FBR196838 FKZ196838:FLN196838 FUV196838:FVJ196838 GER196838:GFF196838 GON196838:GPB196838 GYJ196838:GYX196838 HIF196838:HIT196838 HSB196838:HSP196838 IBX196838:ICL196838 ILT196838:IMH196838 IVP196838:IWD196838 JFL196838:JFZ196838 JPH196838:JPV196838 JZD196838:JZR196838 KIZ196838:KJN196838 KSV196838:KTJ196838 LCR196838:LDF196838 LMN196838:LNB196838 LWJ196838:LWX196838 MGF196838:MGT196838 MQB196838:MQP196838 MZX196838:NAL196838 NJT196838:NKH196838 NTP196838:NUD196838 ODL196838:ODZ196838 ONH196838:ONV196838 OXD196838:OXR196838 PGZ196838:PHN196838 PQV196838:PRJ196838 QAR196838:QBF196838 QKN196838:QLB196838 QUJ196838:QUX196838 REF196838:RET196838 ROB196838:ROP196838 RXX196838:RYL196838 SHT196838:SIH196838 SRP196838:SSD196838 TBL196838:TBZ196838 TLH196838:TLV196838 TVD196838:TVR196838 UEZ196838:UFN196838 UOV196838:UPJ196838 UYR196838:UZF196838 VIN196838:VJB196838 VSJ196838:VSX196838 WCF196838:WCT196838 WMB196838:WMP196838 WVX196838:WWL196838 P262374:AD262374 JL262374:JZ262374 TH262374:TV262374 ADD262374:ADR262374 AMZ262374:ANN262374 AWV262374:AXJ262374 BGR262374:BHF262374 BQN262374:BRB262374 CAJ262374:CAX262374 CKF262374:CKT262374 CUB262374:CUP262374 DDX262374:DEL262374 DNT262374:DOH262374 DXP262374:DYD262374 EHL262374:EHZ262374 ERH262374:ERV262374 FBD262374:FBR262374 FKZ262374:FLN262374 FUV262374:FVJ262374 GER262374:GFF262374 GON262374:GPB262374 GYJ262374:GYX262374 HIF262374:HIT262374 HSB262374:HSP262374 IBX262374:ICL262374 ILT262374:IMH262374 IVP262374:IWD262374 JFL262374:JFZ262374 JPH262374:JPV262374 JZD262374:JZR262374 KIZ262374:KJN262374 KSV262374:KTJ262374 LCR262374:LDF262374 LMN262374:LNB262374 LWJ262374:LWX262374 MGF262374:MGT262374 MQB262374:MQP262374 MZX262374:NAL262374 NJT262374:NKH262374 NTP262374:NUD262374 ODL262374:ODZ262374 ONH262374:ONV262374 OXD262374:OXR262374 PGZ262374:PHN262374 PQV262374:PRJ262374 QAR262374:QBF262374 QKN262374:QLB262374 QUJ262374:QUX262374 REF262374:RET262374 ROB262374:ROP262374 RXX262374:RYL262374 SHT262374:SIH262374 SRP262374:SSD262374 TBL262374:TBZ262374 TLH262374:TLV262374 TVD262374:TVR262374 UEZ262374:UFN262374 UOV262374:UPJ262374 UYR262374:UZF262374 VIN262374:VJB262374 VSJ262374:VSX262374 WCF262374:WCT262374 WMB262374:WMP262374 WVX262374:WWL262374 P327910:AD327910 JL327910:JZ327910 TH327910:TV327910 ADD327910:ADR327910 AMZ327910:ANN327910 AWV327910:AXJ327910 BGR327910:BHF327910 BQN327910:BRB327910 CAJ327910:CAX327910 CKF327910:CKT327910 CUB327910:CUP327910 DDX327910:DEL327910 DNT327910:DOH327910 DXP327910:DYD327910 EHL327910:EHZ327910 ERH327910:ERV327910 FBD327910:FBR327910 FKZ327910:FLN327910 FUV327910:FVJ327910 GER327910:GFF327910 GON327910:GPB327910 GYJ327910:GYX327910 HIF327910:HIT327910 HSB327910:HSP327910 IBX327910:ICL327910 ILT327910:IMH327910 IVP327910:IWD327910 JFL327910:JFZ327910 JPH327910:JPV327910 JZD327910:JZR327910 KIZ327910:KJN327910 KSV327910:KTJ327910 LCR327910:LDF327910 LMN327910:LNB327910 LWJ327910:LWX327910 MGF327910:MGT327910 MQB327910:MQP327910 MZX327910:NAL327910 NJT327910:NKH327910 NTP327910:NUD327910 ODL327910:ODZ327910 ONH327910:ONV327910 OXD327910:OXR327910 PGZ327910:PHN327910 PQV327910:PRJ327910 QAR327910:QBF327910 QKN327910:QLB327910 QUJ327910:QUX327910 REF327910:RET327910 ROB327910:ROP327910 RXX327910:RYL327910 SHT327910:SIH327910 SRP327910:SSD327910 TBL327910:TBZ327910 TLH327910:TLV327910 TVD327910:TVR327910 UEZ327910:UFN327910 UOV327910:UPJ327910 UYR327910:UZF327910 VIN327910:VJB327910 VSJ327910:VSX327910 WCF327910:WCT327910 WMB327910:WMP327910 WVX327910:WWL327910 P393446:AD393446 JL393446:JZ393446 TH393446:TV393446 ADD393446:ADR393446 AMZ393446:ANN393446 AWV393446:AXJ393446 BGR393446:BHF393446 BQN393446:BRB393446 CAJ393446:CAX393446 CKF393446:CKT393446 CUB393446:CUP393446 DDX393446:DEL393446 DNT393446:DOH393446 DXP393446:DYD393446 EHL393446:EHZ393446 ERH393446:ERV393446 FBD393446:FBR393446 FKZ393446:FLN393446 FUV393446:FVJ393446 GER393446:GFF393446 GON393446:GPB393446 GYJ393446:GYX393446 HIF393446:HIT393446 HSB393446:HSP393446 IBX393446:ICL393446 ILT393446:IMH393446 IVP393446:IWD393446 JFL393446:JFZ393446 JPH393446:JPV393446 JZD393446:JZR393446 KIZ393446:KJN393446 KSV393446:KTJ393446 LCR393446:LDF393446 LMN393446:LNB393446 LWJ393446:LWX393446 MGF393446:MGT393446 MQB393446:MQP393446 MZX393446:NAL393446 NJT393446:NKH393446 NTP393446:NUD393446 ODL393446:ODZ393446 ONH393446:ONV393446 OXD393446:OXR393446 PGZ393446:PHN393446 PQV393446:PRJ393446 QAR393446:QBF393446 QKN393446:QLB393446 QUJ393446:QUX393446 REF393446:RET393446 ROB393446:ROP393446 RXX393446:RYL393446 SHT393446:SIH393446 SRP393446:SSD393446 TBL393446:TBZ393446 TLH393446:TLV393446 TVD393446:TVR393446 UEZ393446:UFN393446 UOV393446:UPJ393446 UYR393446:UZF393446 VIN393446:VJB393446 VSJ393446:VSX393446 WCF393446:WCT393446 WMB393446:WMP393446 WVX393446:WWL393446 P458982:AD458982 JL458982:JZ458982 TH458982:TV458982 ADD458982:ADR458982 AMZ458982:ANN458982 AWV458982:AXJ458982 BGR458982:BHF458982 BQN458982:BRB458982 CAJ458982:CAX458982 CKF458982:CKT458982 CUB458982:CUP458982 DDX458982:DEL458982 DNT458982:DOH458982 DXP458982:DYD458982 EHL458982:EHZ458982 ERH458982:ERV458982 FBD458982:FBR458982 FKZ458982:FLN458982 FUV458982:FVJ458982 GER458982:GFF458982 GON458982:GPB458982 GYJ458982:GYX458982 HIF458982:HIT458982 HSB458982:HSP458982 IBX458982:ICL458982 ILT458982:IMH458982 IVP458982:IWD458982 JFL458982:JFZ458982 JPH458982:JPV458982 JZD458982:JZR458982 KIZ458982:KJN458982 KSV458982:KTJ458982 LCR458982:LDF458982 LMN458982:LNB458982 LWJ458982:LWX458982 MGF458982:MGT458982 MQB458982:MQP458982 MZX458982:NAL458982 NJT458982:NKH458982 NTP458982:NUD458982 ODL458982:ODZ458982 ONH458982:ONV458982 OXD458982:OXR458982 PGZ458982:PHN458982 PQV458982:PRJ458982 QAR458982:QBF458982 QKN458982:QLB458982 QUJ458982:QUX458982 REF458982:RET458982 ROB458982:ROP458982 RXX458982:RYL458982 SHT458982:SIH458982 SRP458982:SSD458982 TBL458982:TBZ458982 TLH458982:TLV458982 TVD458982:TVR458982 UEZ458982:UFN458982 UOV458982:UPJ458982 UYR458982:UZF458982 VIN458982:VJB458982 VSJ458982:VSX458982 WCF458982:WCT458982 WMB458982:WMP458982 WVX458982:WWL458982 P524518:AD524518 JL524518:JZ524518 TH524518:TV524518 ADD524518:ADR524518 AMZ524518:ANN524518 AWV524518:AXJ524518 BGR524518:BHF524518 BQN524518:BRB524518 CAJ524518:CAX524518 CKF524518:CKT524518 CUB524518:CUP524518 DDX524518:DEL524518 DNT524518:DOH524518 DXP524518:DYD524518 EHL524518:EHZ524518 ERH524518:ERV524518 FBD524518:FBR524518 FKZ524518:FLN524518 FUV524518:FVJ524518 GER524518:GFF524518 GON524518:GPB524518 GYJ524518:GYX524518 HIF524518:HIT524518 HSB524518:HSP524518 IBX524518:ICL524518 ILT524518:IMH524518 IVP524518:IWD524518 JFL524518:JFZ524518 JPH524518:JPV524518 JZD524518:JZR524518 KIZ524518:KJN524518 KSV524518:KTJ524518 LCR524518:LDF524518 LMN524518:LNB524518 LWJ524518:LWX524518 MGF524518:MGT524518 MQB524518:MQP524518 MZX524518:NAL524518 NJT524518:NKH524518 NTP524518:NUD524518 ODL524518:ODZ524518 ONH524518:ONV524518 OXD524518:OXR524518 PGZ524518:PHN524518 PQV524518:PRJ524518 QAR524518:QBF524518 QKN524518:QLB524518 QUJ524518:QUX524518 REF524518:RET524518 ROB524518:ROP524518 RXX524518:RYL524518 SHT524518:SIH524518 SRP524518:SSD524518 TBL524518:TBZ524518 TLH524518:TLV524518 TVD524518:TVR524518 UEZ524518:UFN524518 UOV524518:UPJ524518 UYR524518:UZF524518 VIN524518:VJB524518 VSJ524518:VSX524518 WCF524518:WCT524518 WMB524518:WMP524518 WVX524518:WWL524518 P590054:AD590054 JL590054:JZ590054 TH590054:TV590054 ADD590054:ADR590054 AMZ590054:ANN590054 AWV590054:AXJ590054 BGR590054:BHF590054 BQN590054:BRB590054 CAJ590054:CAX590054 CKF590054:CKT590054 CUB590054:CUP590054 DDX590054:DEL590054 DNT590054:DOH590054 DXP590054:DYD590054 EHL590054:EHZ590054 ERH590054:ERV590054 FBD590054:FBR590054 FKZ590054:FLN590054 FUV590054:FVJ590054 GER590054:GFF590054 GON590054:GPB590054 GYJ590054:GYX590054 HIF590054:HIT590054 HSB590054:HSP590054 IBX590054:ICL590054 ILT590054:IMH590054 IVP590054:IWD590054 JFL590054:JFZ590054 JPH590054:JPV590054 JZD590054:JZR590054 KIZ590054:KJN590054 KSV590054:KTJ590054 LCR590054:LDF590054 LMN590054:LNB590054 LWJ590054:LWX590054 MGF590054:MGT590054 MQB590054:MQP590054 MZX590054:NAL590054 NJT590054:NKH590054 NTP590054:NUD590054 ODL590054:ODZ590054 ONH590054:ONV590054 OXD590054:OXR590054 PGZ590054:PHN590054 PQV590054:PRJ590054 QAR590054:QBF590054 QKN590054:QLB590054 QUJ590054:QUX590054 REF590054:RET590054 ROB590054:ROP590054 RXX590054:RYL590054 SHT590054:SIH590054 SRP590054:SSD590054 TBL590054:TBZ590054 TLH590054:TLV590054 TVD590054:TVR590054 UEZ590054:UFN590054 UOV590054:UPJ590054 UYR590054:UZF590054 VIN590054:VJB590054 VSJ590054:VSX590054 WCF590054:WCT590054 WMB590054:WMP590054 WVX590054:WWL590054 P655590:AD655590 JL655590:JZ655590 TH655590:TV655590 ADD655590:ADR655590 AMZ655590:ANN655590 AWV655590:AXJ655590 BGR655590:BHF655590 BQN655590:BRB655590 CAJ655590:CAX655590 CKF655590:CKT655590 CUB655590:CUP655590 DDX655590:DEL655590 DNT655590:DOH655590 DXP655590:DYD655590 EHL655590:EHZ655590 ERH655590:ERV655590 FBD655590:FBR655590 FKZ655590:FLN655590 FUV655590:FVJ655590 GER655590:GFF655590 GON655590:GPB655590 GYJ655590:GYX655590 HIF655590:HIT655590 HSB655590:HSP655590 IBX655590:ICL655590 ILT655590:IMH655590 IVP655590:IWD655590 JFL655590:JFZ655590 JPH655590:JPV655590 JZD655590:JZR655590 KIZ655590:KJN655590 KSV655590:KTJ655590 LCR655590:LDF655590 LMN655590:LNB655590 LWJ655590:LWX655590 MGF655590:MGT655590 MQB655590:MQP655590 MZX655590:NAL655590 NJT655590:NKH655590 NTP655590:NUD655590 ODL655590:ODZ655590 ONH655590:ONV655590 OXD655590:OXR655590 PGZ655590:PHN655590 PQV655590:PRJ655590 QAR655590:QBF655590 QKN655590:QLB655590 QUJ655590:QUX655590 REF655590:RET655590 ROB655590:ROP655590 RXX655590:RYL655590 SHT655590:SIH655590 SRP655590:SSD655590 TBL655590:TBZ655590 TLH655590:TLV655590 TVD655590:TVR655590 UEZ655590:UFN655590 UOV655590:UPJ655590 UYR655590:UZF655590 VIN655590:VJB655590 VSJ655590:VSX655590 WCF655590:WCT655590 WMB655590:WMP655590 WVX655590:WWL655590 P721126:AD721126 JL721126:JZ721126 TH721126:TV721126 ADD721126:ADR721126 AMZ721126:ANN721126 AWV721126:AXJ721126 BGR721126:BHF721126 BQN721126:BRB721126 CAJ721126:CAX721126 CKF721126:CKT721126 CUB721126:CUP721126 DDX721126:DEL721126 DNT721126:DOH721126 DXP721126:DYD721126 EHL721126:EHZ721126 ERH721126:ERV721126 FBD721126:FBR721126 FKZ721126:FLN721126 FUV721126:FVJ721126 GER721126:GFF721126 GON721126:GPB721126 GYJ721126:GYX721126 HIF721126:HIT721126 HSB721126:HSP721126 IBX721126:ICL721126 ILT721126:IMH721126 IVP721126:IWD721126 JFL721126:JFZ721126 JPH721126:JPV721126 JZD721126:JZR721126 KIZ721126:KJN721126 KSV721126:KTJ721126 LCR721126:LDF721126 LMN721126:LNB721126 LWJ721126:LWX721126 MGF721126:MGT721126 MQB721126:MQP721126 MZX721126:NAL721126 NJT721126:NKH721126 NTP721126:NUD721126 ODL721126:ODZ721126 ONH721126:ONV721126 OXD721126:OXR721126 PGZ721126:PHN721126 PQV721126:PRJ721126 QAR721126:QBF721126 QKN721126:QLB721126 QUJ721126:QUX721126 REF721126:RET721126 ROB721126:ROP721126 RXX721126:RYL721126 SHT721126:SIH721126 SRP721126:SSD721126 TBL721126:TBZ721126 TLH721126:TLV721126 TVD721126:TVR721126 UEZ721126:UFN721126 UOV721126:UPJ721126 UYR721126:UZF721126 VIN721126:VJB721126 VSJ721126:VSX721126 WCF721126:WCT721126 WMB721126:WMP721126 WVX721126:WWL721126 P786662:AD786662 JL786662:JZ786662 TH786662:TV786662 ADD786662:ADR786662 AMZ786662:ANN786662 AWV786662:AXJ786662 BGR786662:BHF786662 BQN786662:BRB786662 CAJ786662:CAX786662 CKF786662:CKT786662 CUB786662:CUP786662 DDX786662:DEL786662 DNT786662:DOH786662 DXP786662:DYD786662 EHL786662:EHZ786662 ERH786662:ERV786662 FBD786662:FBR786662 FKZ786662:FLN786662 FUV786662:FVJ786662 GER786662:GFF786662 GON786662:GPB786662 GYJ786662:GYX786662 HIF786662:HIT786662 HSB786662:HSP786662 IBX786662:ICL786662 ILT786662:IMH786662 IVP786662:IWD786662 JFL786662:JFZ786662 JPH786662:JPV786662 JZD786662:JZR786662 KIZ786662:KJN786662 KSV786662:KTJ786662 LCR786662:LDF786662 LMN786662:LNB786662 LWJ786662:LWX786662 MGF786662:MGT786662 MQB786662:MQP786662 MZX786662:NAL786662 NJT786662:NKH786662 NTP786662:NUD786662 ODL786662:ODZ786662 ONH786662:ONV786662 OXD786662:OXR786662 PGZ786662:PHN786662 PQV786662:PRJ786662 QAR786662:QBF786662 QKN786662:QLB786662 QUJ786662:QUX786662 REF786662:RET786662 ROB786662:ROP786662 RXX786662:RYL786662 SHT786662:SIH786662 SRP786662:SSD786662 TBL786662:TBZ786662 TLH786662:TLV786662 TVD786662:TVR786662 UEZ786662:UFN786662 UOV786662:UPJ786662 UYR786662:UZF786662 VIN786662:VJB786662 VSJ786662:VSX786662 WCF786662:WCT786662 WMB786662:WMP786662 WVX786662:WWL786662 P852198:AD852198 JL852198:JZ852198 TH852198:TV852198 ADD852198:ADR852198 AMZ852198:ANN852198 AWV852198:AXJ852198 BGR852198:BHF852198 BQN852198:BRB852198 CAJ852198:CAX852198 CKF852198:CKT852198 CUB852198:CUP852198 DDX852198:DEL852198 DNT852198:DOH852198 DXP852198:DYD852198 EHL852198:EHZ852198 ERH852198:ERV852198 FBD852198:FBR852198 FKZ852198:FLN852198 FUV852198:FVJ852198 GER852198:GFF852198 GON852198:GPB852198 GYJ852198:GYX852198 HIF852198:HIT852198 HSB852198:HSP852198 IBX852198:ICL852198 ILT852198:IMH852198 IVP852198:IWD852198 JFL852198:JFZ852198 JPH852198:JPV852198 JZD852198:JZR852198 KIZ852198:KJN852198 KSV852198:KTJ852198 LCR852198:LDF852198 LMN852198:LNB852198 LWJ852198:LWX852198 MGF852198:MGT852198 MQB852198:MQP852198 MZX852198:NAL852198 NJT852198:NKH852198 NTP852198:NUD852198 ODL852198:ODZ852198 ONH852198:ONV852198 OXD852198:OXR852198 PGZ852198:PHN852198 PQV852198:PRJ852198 QAR852198:QBF852198 QKN852198:QLB852198 QUJ852198:QUX852198 REF852198:RET852198 ROB852198:ROP852198 RXX852198:RYL852198 SHT852198:SIH852198 SRP852198:SSD852198 TBL852198:TBZ852198 TLH852198:TLV852198 TVD852198:TVR852198 UEZ852198:UFN852198 UOV852198:UPJ852198 UYR852198:UZF852198 VIN852198:VJB852198 VSJ852198:VSX852198 WCF852198:WCT852198 WMB852198:WMP852198 WVX852198:WWL852198 P917734:AD917734 JL917734:JZ917734 TH917734:TV917734 ADD917734:ADR917734 AMZ917734:ANN917734 AWV917734:AXJ917734 BGR917734:BHF917734 BQN917734:BRB917734 CAJ917734:CAX917734 CKF917734:CKT917734 CUB917734:CUP917734 DDX917734:DEL917734 DNT917734:DOH917734 DXP917734:DYD917734 EHL917734:EHZ917734 ERH917734:ERV917734 FBD917734:FBR917734 FKZ917734:FLN917734 FUV917734:FVJ917734 GER917734:GFF917734 GON917734:GPB917734 GYJ917734:GYX917734 HIF917734:HIT917734 HSB917734:HSP917734 IBX917734:ICL917734 ILT917734:IMH917734 IVP917734:IWD917734 JFL917734:JFZ917734 JPH917734:JPV917734 JZD917734:JZR917734 KIZ917734:KJN917734 KSV917734:KTJ917734 LCR917734:LDF917734 LMN917734:LNB917734 LWJ917734:LWX917734 MGF917734:MGT917734 MQB917734:MQP917734 MZX917734:NAL917734 NJT917734:NKH917734 NTP917734:NUD917734 ODL917734:ODZ917734 ONH917734:ONV917734 OXD917734:OXR917734 PGZ917734:PHN917734 PQV917734:PRJ917734 QAR917734:QBF917734 QKN917734:QLB917734 QUJ917734:QUX917734 REF917734:RET917734 ROB917734:ROP917734 RXX917734:RYL917734 SHT917734:SIH917734 SRP917734:SSD917734 TBL917734:TBZ917734 TLH917734:TLV917734 TVD917734:TVR917734 UEZ917734:UFN917734 UOV917734:UPJ917734 UYR917734:UZF917734 VIN917734:VJB917734 VSJ917734:VSX917734 WCF917734:WCT917734 WMB917734:WMP917734 WVX917734:WWL917734 P983270:AD983270 JL983270:JZ983270 TH983270:TV983270 ADD983270:ADR983270 AMZ983270:ANN983270 AWV983270:AXJ983270 BGR983270:BHF983270 BQN983270:BRB983270 CAJ983270:CAX983270 CKF983270:CKT983270 CUB983270:CUP983270 DDX983270:DEL983270 DNT983270:DOH983270 DXP983270:DYD983270 EHL983270:EHZ983270 ERH983270:ERV983270 FBD983270:FBR983270 FKZ983270:FLN983270 FUV983270:FVJ983270 GER983270:GFF983270 GON983270:GPB983270 GYJ983270:GYX983270 HIF983270:HIT983270 HSB983270:HSP983270 IBX983270:ICL983270 ILT983270:IMH983270 IVP983270:IWD983270 JFL983270:JFZ983270 JPH983270:JPV983270 JZD983270:JZR983270 KIZ983270:KJN983270 KSV983270:KTJ983270 LCR983270:LDF983270 LMN983270:LNB983270 LWJ983270:LWX983270 MGF983270:MGT983270 MQB983270:MQP983270 MZX983270:NAL983270 NJT983270:NKH983270 NTP983270:NUD983270 ODL983270:ODZ983270 ONH983270:ONV983270 OXD983270:OXR983270 PGZ983270:PHN983270 PQV983270:PRJ983270 QAR983270:QBF983270 QKN983270:QLB983270 QUJ983270:QUX983270 REF983270:RET983270 ROB983270:ROP983270 RXX983270:RYL983270 SHT983270:SIH983270 SRP983270:SSD983270 TBL983270:TBZ983270 TLH983270:TLV983270 TVD983270:TVR983270 UEZ983270:UFN983270 UOV983270:UPJ983270 UYR983270:UZF983270 VIN983270:VJB983270 VSJ983270:VSX983270 WCF983270:WCT983270 WMB983270:WMP983270 WVX983270:WWL983270 AB193:AM194 JX193:KI194 TT193:UE194 ADP193:AEA194 ANL193:ANW194 AXH193:AXS194 BHD193:BHO194 BQZ193:BRK194 CAV193:CBG194 CKR193:CLC194 CUN193:CUY194 DEJ193:DEU194 DOF193:DOQ194 DYB193:DYM194 EHX193:EII194 ERT193:ESE194 FBP193:FCA194 FLL193:FLW194 FVH193:FVS194 GFD193:GFO194 GOZ193:GPK194 GYV193:GZG194 HIR193:HJC194 HSN193:HSY194 ICJ193:ICU194 IMF193:IMQ194 IWB193:IWM194 JFX193:JGI194 JPT193:JQE194 JZP193:KAA194 KJL193:KJW194 KTH193:KTS194 LDD193:LDO194 LMZ193:LNK194 LWV193:LXG194 MGR193:MHC194 MQN193:MQY194 NAJ193:NAU194 NKF193:NKQ194 NUB193:NUM194 ODX193:OEI194 ONT193:OOE194 OXP193:OYA194 PHL193:PHW194 PRH193:PRS194 QBD193:QBO194 QKZ193:QLK194 QUV193:QVG194 RER193:RFC194 RON193:ROY194 RYJ193:RYU194 SIF193:SIQ194 SSB193:SSM194 TBX193:TCI194 TLT193:TME194 TVP193:TWA194 UFL193:UFW194 UPH193:UPS194 UZD193:UZO194 VIZ193:VJK194 VSV193:VTG194 WCR193:WDC194 WMN193:WMY194 WWJ193:WWU194 AB65758:AM65759 JX65758:KI65759 TT65758:UE65759 ADP65758:AEA65759 ANL65758:ANW65759 AXH65758:AXS65759 BHD65758:BHO65759 BQZ65758:BRK65759 CAV65758:CBG65759 CKR65758:CLC65759 CUN65758:CUY65759 DEJ65758:DEU65759 DOF65758:DOQ65759 DYB65758:DYM65759 EHX65758:EII65759 ERT65758:ESE65759 FBP65758:FCA65759 FLL65758:FLW65759 FVH65758:FVS65759 GFD65758:GFO65759 GOZ65758:GPK65759 GYV65758:GZG65759 HIR65758:HJC65759 HSN65758:HSY65759 ICJ65758:ICU65759 IMF65758:IMQ65759 IWB65758:IWM65759 JFX65758:JGI65759 JPT65758:JQE65759 JZP65758:KAA65759 KJL65758:KJW65759 KTH65758:KTS65759 LDD65758:LDO65759 LMZ65758:LNK65759 LWV65758:LXG65759 MGR65758:MHC65759 MQN65758:MQY65759 NAJ65758:NAU65759 NKF65758:NKQ65759 NUB65758:NUM65759 ODX65758:OEI65759 ONT65758:OOE65759 OXP65758:OYA65759 PHL65758:PHW65759 PRH65758:PRS65759 QBD65758:QBO65759 QKZ65758:QLK65759 QUV65758:QVG65759 RER65758:RFC65759 RON65758:ROY65759 RYJ65758:RYU65759 SIF65758:SIQ65759 SSB65758:SSM65759 TBX65758:TCI65759 TLT65758:TME65759 TVP65758:TWA65759 UFL65758:UFW65759 UPH65758:UPS65759 UZD65758:UZO65759 VIZ65758:VJK65759 VSV65758:VTG65759 WCR65758:WDC65759 WMN65758:WMY65759 WWJ65758:WWU65759 AB131294:AM131295 JX131294:KI131295 TT131294:UE131295 ADP131294:AEA131295 ANL131294:ANW131295 AXH131294:AXS131295 BHD131294:BHO131295 BQZ131294:BRK131295 CAV131294:CBG131295 CKR131294:CLC131295 CUN131294:CUY131295 DEJ131294:DEU131295 DOF131294:DOQ131295 DYB131294:DYM131295 EHX131294:EII131295 ERT131294:ESE131295 FBP131294:FCA131295 FLL131294:FLW131295 FVH131294:FVS131295 GFD131294:GFO131295 GOZ131294:GPK131295 GYV131294:GZG131295 HIR131294:HJC131295 HSN131294:HSY131295 ICJ131294:ICU131295 IMF131294:IMQ131295 IWB131294:IWM131295 JFX131294:JGI131295 JPT131294:JQE131295 JZP131294:KAA131295 KJL131294:KJW131295 KTH131294:KTS131295 LDD131294:LDO131295 LMZ131294:LNK131295 LWV131294:LXG131295 MGR131294:MHC131295 MQN131294:MQY131295 NAJ131294:NAU131295 NKF131294:NKQ131295 NUB131294:NUM131295 ODX131294:OEI131295 ONT131294:OOE131295 OXP131294:OYA131295 PHL131294:PHW131295 PRH131294:PRS131295 QBD131294:QBO131295 QKZ131294:QLK131295 QUV131294:QVG131295 RER131294:RFC131295 RON131294:ROY131295 RYJ131294:RYU131295 SIF131294:SIQ131295 SSB131294:SSM131295 TBX131294:TCI131295 TLT131294:TME131295 TVP131294:TWA131295 UFL131294:UFW131295 UPH131294:UPS131295 UZD131294:UZO131295 VIZ131294:VJK131295 VSV131294:VTG131295 WCR131294:WDC131295 WMN131294:WMY131295 WWJ131294:WWU131295 AB196830:AM196831 JX196830:KI196831 TT196830:UE196831 ADP196830:AEA196831 ANL196830:ANW196831 AXH196830:AXS196831 BHD196830:BHO196831 BQZ196830:BRK196831 CAV196830:CBG196831 CKR196830:CLC196831 CUN196830:CUY196831 DEJ196830:DEU196831 DOF196830:DOQ196831 DYB196830:DYM196831 EHX196830:EII196831 ERT196830:ESE196831 FBP196830:FCA196831 FLL196830:FLW196831 FVH196830:FVS196831 GFD196830:GFO196831 GOZ196830:GPK196831 GYV196830:GZG196831 HIR196830:HJC196831 HSN196830:HSY196831 ICJ196830:ICU196831 IMF196830:IMQ196831 IWB196830:IWM196831 JFX196830:JGI196831 JPT196830:JQE196831 JZP196830:KAA196831 KJL196830:KJW196831 KTH196830:KTS196831 LDD196830:LDO196831 LMZ196830:LNK196831 LWV196830:LXG196831 MGR196830:MHC196831 MQN196830:MQY196831 NAJ196830:NAU196831 NKF196830:NKQ196831 NUB196830:NUM196831 ODX196830:OEI196831 ONT196830:OOE196831 OXP196830:OYA196831 PHL196830:PHW196831 PRH196830:PRS196831 QBD196830:QBO196831 QKZ196830:QLK196831 QUV196830:QVG196831 RER196830:RFC196831 RON196830:ROY196831 RYJ196830:RYU196831 SIF196830:SIQ196831 SSB196830:SSM196831 TBX196830:TCI196831 TLT196830:TME196831 TVP196830:TWA196831 UFL196830:UFW196831 UPH196830:UPS196831 UZD196830:UZO196831 VIZ196830:VJK196831 VSV196830:VTG196831 WCR196830:WDC196831 WMN196830:WMY196831 WWJ196830:WWU196831 AB262366:AM262367 JX262366:KI262367 TT262366:UE262367 ADP262366:AEA262367 ANL262366:ANW262367 AXH262366:AXS262367 BHD262366:BHO262367 BQZ262366:BRK262367 CAV262366:CBG262367 CKR262366:CLC262367 CUN262366:CUY262367 DEJ262366:DEU262367 DOF262366:DOQ262367 DYB262366:DYM262367 EHX262366:EII262367 ERT262366:ESE262367 FBP262366:FCA262367 FLL262366:FLW262367 FVH262366:FVS262367 GFD262366:GFO262367 GOZ262366:GPK262367 GYV262366:GZG262367 HIR262366:HJC262367 HSN262366:HSY262367 ICJ262366:ICU262367 IMF262366:IMQ262367 IWB262366:IWM262367 JFX262366:JGI262367 JPT262366:JQE262367 JZP262366:KAA262367 KJL262366:KJW262367 KTH262366:KTS262367 LDD262366:LDO262367 LMZ262366:LNK262367 LWV262366:LXG262367 MGR262366:MHC262367 MQN262366:MQY262367 NAJ262366:NAU262367 NKF262366:NKQ262367 NUB262366:NUM262367 ODX262366:OEI262367 ONT262366:OOE262367 OXP262366:OYA262367 PHL262366:PHW262367 PRH262366:PRS262367 QBD262366:QBO262367 QKZ262366:QLK262367 QUV262366:QVG262367 RER262366:RFC262367 RON262366:ROY262367 RYJ262366:RYU262367 SIF262366:SIQ262367 SSB262366:SSM262367 TBX262366:TCI262367 TLT262366:TME262367 TVP262366:TWA262367 UFL262366:UFW262367 UPH262366:UPS262367 UZD262366:UZO262367 VIZ262366:VJK262367 VSV262366:VTG262367 WCR262366:WDC262367 WMN262366:WMY262367 WWJ262366:WWU262367 AB327902:AM327903 JX327902:KI327903 TT327902:UE327903 ADP327902:AEA327903 ANL327902:ANW327903 AXH327902:AXS327903 BHD327902:BHO327903 BQZ327902:BRK327903 CAV327902:CBG327903 CKR327902:CLC327903 CUN327902:CUY327903 DEJ327902:DEU327903 DOF327902:DOQ327903 DYB327902:DYM327903 EHX327902:EII327903 ERT327902:ESE327903 FBP327902:FCA327903 FLL327902:FLW327903 FVH327902:FVS327903 GFD327902:GFO327903 GOZ327902:GPK327903 GYV327902:GZG327903 HIR327902:HJC327903 HSN327902:HSY327903 ICJ327902:ICU327903 IMF327902:IMQ327903 IWB327902:IWM327903 JFX327902:JGI327903 JPT327902:JQE327903 JZP327902:KAA327903 KJL327902:KJW327903 KTH327902:KTS327903 LDD327902:LDO327903 LMZ327902:LNK327903 LWV327902:LXG327903 MGR327902:MHC327903 MQN327902:MQY327903 NAJ327902:NAU327903 NKF327902:NKQ327903 NUB327902:NUM327903 ODX327902:OEI327903 ONT327902:OOE327903 OXP327902:OYA327903 PHL327902:PHW327903 PRH327902:PRS327903 QBD327902:QBO327903 QKZ327902:QLK327903 QUV327902:QVG327903 RER327902:RFC327903 RON327902:ROY327903 RYJ327902:RYU327903 SIF327902:SIQ327903 SSB327902:SSM327903 TBX327902:TCI327903 TLT327902:TME327903 TVP327902:TWA327903 UFL327902:UFW327903 UPH327902:UPS327903 UZD327902:UZO327903 VIZ327902:VJK327903 VSV327902:VTG327903 WCR327902:WDC327903 WMN327902:WMY327903 WWJ327902:WWU327903 AB393438:AM393439 JX393438:KI393439 TT393438:UE393439 ADP393438:AEA393439 ANL393438:ANW393439 AXH393438:AXS393439 BHD393438:BHO393439 BQZ393438:BRK393439 CAV393438:CBG393439 CKR393438:CLC393439 CUN393438:CUY393439 DEJ393438:DEU393439 DOF393438:DOQ393439 DYB393438:DYM393439 EHX393438:EII393439 ERT393438:ESE393439 FBP393438:FCA393439 FLL393438:FLW393439 FVH393438:FVS393439 GFD393438:GFO393439 GOZ393438:GPK393439 GYV393438:GZG393439 HIR393438:HJC393439 HSN393438:HSY393439 ICJ393438:ICU393439 IMF393438:IMQ393439 IWB393438:IWM393439 JFX393438:JGI393439 JPT393438:JQE393439 JZP393438:KAA393439 KJL393438:KJW393439 KTH393438:KTS393439 LDD393438:LDO393439 LMZ393438:LNK393439 LWV393438:LXG393439 MGR393438:MHC393439 MQN393438:MQY393439 NAJ393438:NAU393439 NKF393438:NKQ393439 NUB393438:NUM393439 ODX393438:OEI393439 ONT393438:OOE393439 OXP393438:OYA393439 PHL393438:PHW393439 PRH393438:PRS393439 QBD393438:QBO393439 QKZ393438:QLK393439 QUV393438:QVG393439 RER393438:RFC393439 RON393438:ROY393439 RYJ393438:RYU393439 SIF393438:SIQ393439 SSB393438:SSM393439 TBX393438:TCI393439 TLT393438:TME393439 TVP393438:TWA393439 UFL393438:UFW393439 UPH393438:UPS393439 UZD393438:UZO393439 VIZ393438:VJK393439 VSV393438:VTG393439 WCR393438:WDC393439 WMN393438:WMY393439 WWJ393438:WWU393439 AB458974:AM458975 JX458974:KI458975 TT458974:UE458975 ADP458974:AEA458975 ANL458974:ANW458975 AXH458974:AXS458975 BHD458974:BHO458975 BQZ458974:BRK458975 CAV458974:CBG458975 CKR458974:CLC458975 CUN458974:CUY458975 DEJ458974:DEU458975 DOF458974:DOQ458975 DYB458974:DYM458975 EHX458974:EII458975 ERT458974:ESE458975 FBP458974:FCA458975 FLL458974:FLW458975 FVH458974:FVS458975 GFD458974:GFO458975 GOZ458974:GPK458975 GYV458974:GZG458975 HIR458974:HJC458975 HSN458974:HSY458975 ICJ458974:ICU458975 IMF458974:IMQ458975 IWB458974:IWM458975 JFX458974:JGI458975 JPT458974:JQE458975 JZP458974:KAA458975 KJL458974:KJW458975 KTH458974:KTS458975 LDD458974:LDO458975 LMZ458974:LNK458975 LWV458974:LXG458975 MGR458974:MHC458975 MQN458974:MQY458975 NAJ458974:NAU458975 NKF458974:NKQ458975 NUB458974:NUM458975 ODX458974:OEI458975 ONT458974:OOE458975 OXP458974:OYA458975 PHL458974:PHW458975 PRH458974:PRS458975 QBD458974:QBO458975 QKZ458974:QLK458975 QUV458974:QVG458975 RER458974:RFC458975 RON458974:ROY458975 RYJ458974:RYU458975 SIF458974:SIQ458975 SSB458974:SSM458975 TBX458974:TCI458975 TLT458974:TME458975 TVP458974:TWA458975 UFL458974:UFW458975 UPH458974:UPS458975 UZD458974:UZO458975 VIZ458974:VJK458975 VSV458974:VTG458975 WCR458974:WDC458975 WMN458974:WMY458975 WWJ458974:WWU458975 AB524510:AM524511 JX524510:KI524511 TT524510:UE524511 ADP524510:AEA524511 ANL524510:ANW524511 AXH524510:AXS524511 BHD524510:BHO524511 BQZ524510:BRK524511 CAV524510:CBG524511 CKR524510:CLC524511 CUN524510:CUY524511 DEJ524510:DEU524511 DOF524510:DOQ524511 DYB524510:DYM524511 EHX524510:EII524511 ERT524510:ESE524511 FBP524510:FCA524511 FLL524510:FLW524511 FVH524510:FVS524511 GFD524510:GFO524511 GOZ524510:GPK524511 GYV524510:GZG524511 HIR524510:HJC524511 HSN524510:HSY524511 ICJ524510:ICU524511 IMF524510:IMQ524511 IWB524510:IWM524511 JFX524510:JGI524511 JPT524510:JQE524511 JZP524510:KAA524511 KJL524510:KJW524511 KTH524510:KTS524511 LDD524510:LDO524511 LMZ524510:LNK524511 LWV524510:LXG524511 MGR524510:MHC524511 MQN524510:MQY524511 NAJ524510:NAU524511 NKF524510:NKQ524511 NUB524510:NUM524511 ODX524510:OEI524511 ONT524510:OOE524511 OXP524510:OYA524511 PHL524510:PHW524511 PRH524510:PRS524511 QBD524510:QBO524511 QKZ524510:QLK524511 QUV524510:QVG524511 RER524510:RFC524511 RON524510:ROY524511 RYJ524510:RYU524511 SIF524510:SIQ524511 SSB524510:SSM524511 TBX524510:TCI524511 TLT524510:TME524511 TVP524510:TWA524511 UFL524510:UFW524511 UPH524510:UPS524511 UZD524510:UZO524511 VIZ524510:VJK524511 VSV524510:VTG524511 WCR524510:WDC524511 WMN524510:WMY524511 WWJ524510:WWU524511 AB590046:AM590047 JX590046:KI590047 TT590046:UE590047 ADP590046:AEA590047 ANL590046:ANW590047 AXH590046:AXS590047 BHD590046:BHO590047 BQZ590046:BRK590047 CAV590046:CBG590047 CKR590046:CLC590047 CUN590046:CUY590047 DEJ590046:DEU590047 DOF590046:DOQ590047 DYB590046:DYM590047 EHX590046:EII590047 ERT590046:ESE590047 FBP590046:FCA590047 FLL590046:FLW590047 FVH590046:FVS590047 GFD590046:GFO590047 GOZ590046:GPK590047 GYV590046:GZG590047 HIR590046:HJC590047 HSN590046:HSY590047 ICJ590046:ICU590047 IMF590046:IMQ590047 IWB590046:IWM590047 JFX590046:JGI590047 JPT590046:JQE590047 JZP590046:KAA590047 KJL590046:KJW590047 KTH590046:KTS590047 LDD590046:LDO590047 LMZ590046:LNK590047 LWV590046:LXG590047 MGR590046:MHC590047 MQN590046:MQY590047 NAJ590046:NAU590047 NKF590046:NKQ590047 NUB590046:NUM590047 ODX590046:OEI590047 ONT590046:OOE590047 OXP590046:OYA590047 PHL590046:PHW590047 PRH590046:PRS590047 QBD590046:QBO590047 QKZ590046:QLK590047 QUV590046:QVG590047 RER590046:RFC590047 RON590046:ROY590047 RYJ590046:RYU590047 SIF590046:SIQ590047 SSB590046:SSM590047 TBX590046:TCI590047 TLT590046:TME590047 TVP590046:TWA590047 UFL590046:UFW590047 UPH590046:UPS590047 UZD590046:UZO590047 VIZ590046:VJK590047 VSV590046:VTG590047 WCR590046:WDC590047 WMN590046:WMY590047 WWJ590046:WWU590047 AB655582:AM655583 JX655582:KI655583 TT655582:UE655583 ADP655582:AEA655583 ANL655582:ANW655583 AXH655582:AXS655583 BHD655582:BHO655583 BQZ655582:BRK655583 CAV655582:CBG655583 CKR655582:CLC655583 CUN655582:CUY655583 DEJ655582:DEU655583 DOF655582:DOQ655583 DYB655582:DYM655583 EHX655582:EII655583 ERT655582:ESE655583 FBP655582:FCA655583 FLL655582:FLW655583 FVH655582:FVS655583 GFD655582:GFO655583 GOZ655582:GPK655583 GYV655582:GZG655583 HIR655582:HJC655583 HSN655582:HSY655583 ICJ655582:ICU655583 IMF655582:IMQ655583 IWB655582:IWM655583 JFX655582:JGI655583 JPT655582:JQE655583 JZP655582:KAA655583 KJL655582:KJW655583 KTH655582:KTS655583 LDD655582:LDO655583 LMZ655582:LNK655583 LWV655582:LXG655583 MGR655582:MHC655583 MQN655582:MQY655583 NAJ655582:NAU655583 NKF655582:NKQ655583 NUB655582:NUM655583 ODX655582:OEI655583 ONT655582:OOE655583 OXP655582:OYA655583 PHL655582:PHW655583 PRH655582:PRS655583 QBD655582:QBO655583 QKZ655582:QLK655583 QUV655582:QVG655583 RER655582:RFC655583 RON655582:ROY655583 RYJ655582:RYU655583 SIF655582:SIQ655583 SSB655582:SSM655583 TBX655582:TCI655583 TLT655582:TME655583 TVP655582:TWA655583 UFL655582:UFW655583 UPH655582:UPS655583 UZD655582:UZO655583 VIZ655582:VJK655583 VSV655582:VTG655583 WCR655582:WDC655583 WMN655582:WMY655583 WWJ655582:WWU655583 AB721118:AM721119 JX721118:KI721119 TT721118:UE721119 ADP721118:AEA721119 ANL721118:ANW721119 AXH721118:AXS721119 BHD721118:BHO721119 BQZ721118:BRK721119 CAV721118:CBG721119 CKR721118:CLC721119 CUN721118:CUY721119 DEJ721118:DEU721119 DOF721118:DOQ721119 DYB721118:DYM721119 EHX721118:EII721119 ERT721118:ESE721119 FBP721118:FCA721119 FLL721118:FLW721119 FVH721118:FVS721119 GFD721118:GFO721119 GOZ721118:GPK721119 GYV721118:GZG721119 HIR721118:HJC721119 HSN721118:HSY721119 ICJ721118:ICU721119 IMF721118:IMQ721119 IWB721118:IWM721119 JFX721118:JGI721119 JPT721118:JQE721119 JZP721118:KAA721119 KJL721118:KJW721119 KTH721118:KTS721119 LDD721118:LDO721119 LMZ721118:LNK721119 LWV721118:LXG721119 MGR721118:MHC721119 MQN721118:MQY721119 NAJ721118:NAU721119 NKF721118:NKQ721119 NUB721118:NUM721119 ODX721118:OEI721119 ONT721118:OOE721119 OXP721118:OYA721119 PHL721118:PHW721119 PRH721118:PRS721119 QBD721118:QBO721119 QKZ721118:QLK721119 QUV721118:QVG721119 RER721118:RFC721119 RON721118:ROY721119 RYJ721118:RYU721119 SIF721118:SIQ721119 SSB721118:SSM721119 TBX721118:TCI721119 TLT721118:TME721119 TVP721118:TWA721119 UFL721118:UFW721119 UPH721118:UPS721119 UZD721118:UZO721119 VIZ721118:VJK721119 VSV721118:VTG721119 WCR721118:WDC721119 WMN721118:WMY721119 WWJ721118:WWU721119 AB786654:AM786655 JX786654:KI786655 TT786654:UE786655 ADP786654:AEA786655 ANL786654:ANW786655 AXH786654:AXS786655 BHD786654:BHO786655 BQZ786654:BRK786655 CAV786654:CBG786655 CKR786654:CLC786655 CUN786654:CUY786655 DEJ786654:DEU786655 DOF786654:DOQ786655 DYB786654:DYM786655 EHX786654:EII786655 ERT786654:ESE786655 FBP786654:FCA786655 FLL786654:FLW786655 FVH786654:FVS786655 GFD786654:GFO786655 GOZ786654:GPK786655 GYV786654:GZG786655 HIR786654:HJC786655 HSN786654:HSY786655 ICJ786654:ICU786655 IMF786654:IMQ786655 IWB786654:IWM786655 JFX786654:JGI786655 JPT786654:JQE786655 JZP786654:KAA786655 KJL786654:KJW786655 KTH786654:KTS786655 LDD786654:LDO786655 LMZ786654:LNK786655 LWV786654:LXG786655 MGR786654:MHC786655 MQN786654:MQY786655 NAJ786654:NAU786655 NKF786654:NKQ786655 NUB786654:NUM786655 ODX786654:OEI786655 ONT786654:OOE786655 OXP786654:OYA786655 PHL786654:PHW786655 PRH786654:PRS786655 QBD786654:QBO786655 QKZ786654:QLK786655 QUV786654:QVG786655 RER786654:RFC786655 RON786654:ROY786655 RYJ786654:RYU786655 SIF786654:SIQ786655 SSB786654:SSM786655 TBX786654:TCI786655 TLT786654:TME786655 TVP786654:TWA786655 UFL786654:UFW786655 UPH786654:UPS786655 UZD786654:UZO786655 VIZ786654:VJK786655 VSV786654:VTG786655 WCR786654:WDC786655 WMN786654:WMY786655 WWJ786654:WWU786655 AB852190:AM852191 JX852190:KI852191 TT852190:UE852191 ADP852190:AEA852191 ANL852190:ANW852191 AXH852190:AXS852191 BHD852190:BHO852191 BQZ852190:BRK852191 CAV852190:CBG852191 CKR852190:CLC852191 CUN852190:CUY852191 DEJ852190:DEU852191 DOF852190:DOQ852191 DYB852190:DYM852191 EHX852190:EII852191 ERT852190:ESE852191 FBP852190:FCA852191 FLL852190:FLW852191 FVH852190:FVS852191 GFD852190:GFO852191 GOZ852190:GPK852191 GYV852190:GZG852191 HIR852190:HJC852191 HSN852190:HSY852191 ICJ852190:ICU852191 IMF852190:IMQ852191 IWB852190:IWM852191 JFX852190:JGI852191 JPT852190:JQE852191 JZP852190:KAA852191 KJL852190:KJW852191 KTH852190:KTS852191 LDD852190:LDO852191 LMZ852190:LNK852191 LWV852190:LXG852191 MGR852190:MHC852191 MQN852190:MQY852191 NAJ852190:NAU852191 NKF852190:NKQ852191 NUB852190:NUM852191 ODX852190:OEI852191 ONT852190:OOE852191 OXP852190:OYA852191 PHL852190:PHW852191 PRH852190:PRS852191 QBD852190:QBO852191 QKZ852190:QLK852191 QUV852190:QVG852191 RER852190:RFC852191 RON852190:ROY852191 RYJ852190:RYU852191 SIF852190:SIQ852191 SSB852190:SSM852191 TBX852190:TCI852191 TLT852190:TME852191 TVP852190:TWA852191 UFL852190:UFW852191 UPH852190:UPS852191 UZD852190:UZO852191 VIZ852190:VJK852191 VSV852190:VTG852191 WCR852190:WDC852191 WMN852190:WMY852191 WWJ852190:WWU852191 AB917726:AM917727 JX917726:KI917727 TT917726:UE917727 ADP917726:AEA917727 ANL917726:ANW917727 AXH917726:AXS917727 BHD917726:BHO917727 BQZ917726:BRK917727 CAV917726:CBG917727 CKR917726:CLC917727 CUN917726:CUY917727 DEJ917726:DEU917727 DOF917726:DOQ917727 DYB917726:DYM917727 EHX917726:EII917727 ERT917726:ESE917727 FBP917726:FCA917727 FLL917726:FLW917727 FVH917726:FVS917727 GFD917726:GFO917727 GOZ917726:GPK917727 GYV917726:GZG917727 HIR917726:HJC917727 HSN917726:HSY917727 ICJ917726:ICU917727 IMF917726:IMQ917727 IWB917726:IWM917727 JFX917726:JGI917727 JPT917726:JQE917727 JZP917726:KAA917727 KJL917726:KJW917727 KTH917726:KTS917727 LDD917726:LDO917727 LMZ917726:LNK917727 LWV917726:LXG917727 MGR917726:MHC917727 MQN917726:MQY917727 NAJ917726:NAU917727 NKF917726:NKQ917727 NUB917726:NUM917727 ODX917726:OEI917727 ONT917726:OOE917727 OXP917726:OYA917727 PHL917726:PHW917727 PRH917726:PRS917727 QBD917726:QBO917727 QKZ917726:QLK917727 QUV917726:QVG917727 RER917726:RFC917727 RON917726:ROY917727 RYJ917726:RYU917727 SIF917726:SIQ917727 SSB917726:SSM917727 TBX917726:TCI917727 TLT917726:TME917727 TVP917726:TWA917727 UFL917726:UFW917727 UPH917726:UPS917727 UZD917726:UZO917727 VIZ917726:VJK917727 VSV917726:VTG917727 WCR917726:WDC917727 WMN917726:WMY917727 WWJ917726:WWU917727 AB983262:AM983263 JX983262:KI983263 TT983262:UE983263 ADP983262:AEA983263 ANL983262:ANW983263 AXH983262:AXS983263 BHD983262:BHO983263 BQZ983262:BRK983263 CAV983262:CBG983263 CKR983262:CLC983263 CUN983262:CUY983263 DEJ983262:DEU983263 DOF983262:DOQ983263 DYB983262:DYM983263 EHX983262:EII983263 ERT983262:ESE983263 FBP983262:FCA983263 FLL983262:FLW983263 FVH983262:FVS983263 GFD983262:GFO983263 GOZ983262:GPK983263 GYV983262:GZG983263 HIR983262:HJC983263 HSN983262:HSY983263 ICJ983262:ICU983263 IMF983262:IMQ983263 IWB983262:IWM983263 JFX983262:JGI983263 JPT983262:JQE983263 JZP983262:KAA983263 KJL983262:KJW983263 KTH983262:KTS983263 LDD983262:LDO983263 LMZ983262:LNK983263 LWV983262:LXG983263 MGR983262:MHC983263 MQN983262:MQY983263 NAJ983262:NAU983263 NKF983262:NKQ983263 NUB983262:NUM983263 ODX983262:OEI983263 ONT983262:OOE983263 OXP983262:OYA983263 PHL983262:PHW983263 PRH983262:PRS983263 QBD983262:QBO983263 QKZ983262:QLK983263 QUV983262:QVG983263 RER983262:RFC983263 RON983262:ROY983263 RYJ983262:RYU983263 SIF983262:SIQ983263 SSB983262:SSM983263 TBX983262:TCI983263 TLT983262:TME983263 TVP983262:TWA983263 UFL983262:UFW983263 UPH983262:UPS983263 UZD983262:UZO983263 VIZ983262:VJK983263 VSV983262:VTG983263 WCR983262:WDC983263 WMN983262:WMY983263 WWJ983262:WWU983263 O169:AU174 JK169:KQ174 TG169:UM174 ADC169:AEI174 AMY169:AOE174 AWU169:AYA174 BGQ169:BHW174 BQM169:BRS174 CAI169:CBO174 CKE169:CLK174 CUA169:CVG174 DDW169:DFC174 DNS169:DOY174 DXO169:DYU174 EHK169:EIQ174 ERG169:ESM174 FBC169:FCI174 FKY169:FME174 FUU169:FWA174 GEQ169:GFW174 GOM169:GPS174 GYI169:GZO174 HIE169:HJK174 HSA169:HTG174 IBW169:IDC174 ILS169:IMY174 IVO169:IWU174 JFK169:JGQ174 JPG169:JQM174 JZC169:KAI174 KIY169:KKE174 KSU169:KUA174 LCQ169:LDW174 LMM169:LNS174 LWI169:LXO174 MGE169:MHK174 MQA169:MRG174 MZW169:NBC174 NJS169:NKY174 NTO169:NUU174 ODK169:OEQ174 ONG169:OOM174 OXC169:OYI174 PGY169:PIE174 PQU169:PSA174 QAQ169:QBW174 QKM169:QLS174 QUI169:QVO174 REE169:RFK174 ROA169:RPG174 RXW169:RZC174 SHS169:SIY174 SRO169:SSU174 TBK169:TCQ174 TLG169:TMM174 TVC169:TWI174 UEY169:UGE174 UOU169:UQA174 UYQ169:UZW174 VIM169:VJS174 VSI169:VTO174 WCE169:WDK174 WMA169:WNG174 WVW169:WXC174 O65734:AU65739 JK65734:KQ65739 TG65734:UM65739 ADC65734:AEI65739 AMY65734:AOE65739 AWU65734:AYA65739 BGQ65734:BHW65739 BQM65734:BRS65739 CAI65734:CBO65739 CKE65734:CLK65739 CUA65734:CVG65739 DDW65734:DFC65739 DNS65734:DOY65739 DXO65734:DYU65739 EHK65734:EIQ65739 ERG65734:ESM65739 FBC65734:FCI65739 FKY65734:FME65739 FUU65734:FWA65739 GEQ65734:GFW65739 GOM65734:GPS65739 GYI65734:GZO65739 HIE65734:HJK65739 HSA65734:HTG65739 IBW65734:IDC65739 ILS65734:IMY65739 IVO65734:IWU65739 JFK65734:JGQ65739 JPG65734:JQM65739 JZC65734:KAI65739 KIY65734:KKE65739 KSU65734:KUA65739 LCQ65734:LDW65739 LMM65734:LNS65739 LWI65734:LXO65739 MGE65734:MHK65739 MQA65734:MRG65739 MZW65734:NBC65739 NJS65734:NKY65739 NTO65734:NUU65739 ODK65734:OEQ65739 ONG65734:OOM65739 OXC65734:OYI65739 PGY65734:PIE65739 PQU65734:PSA65739 QAQ65734:QBW65739 QKM65734:QLS65739 QUI65734:QVO65739 REE65734:RFK65739 ROA65734:RPG65739 RXW65734:RZC65739 SHS65734:SIY65739 SRO65734:SSU65739 TBK65734:TCQ65739 TLG65734:TMM65739 TVC65734:TWI65739 UEY65734:UGE65739 UOU65734:UQA65739 UYQ65734:UZW65739 VIM65734:VJS65739 VSI65734:VTO65739 WCE65734:WDK65739 WMA65734:WNG65739 WVW65734:WXC65739 O131270:AU131275 JK131270:KQ131275 TG131270:UM131275 ADC131270:AEI131275 AMY131270:AOE131275 AWU131270:AYA131275 BGQ131270:BHW131275 BQM131270:BRS131275 CAI131270:CBO131275 CKE131270:CLK131275 CUA131270:CVG131275 DDW131270:DFC131275 DNS131270:DOY131275 DXO131270:DYU131275 EHK131270:EIQ131275 ERG131270:ESM131275 FBC131270:FCI131275 FKY131270:FME131275 FUU131270:FWA131275 GEQ131270:GFW131275 GOM131270:GPS131275 GYI131270:GZO131275 HIE131270:HJK131275 HSA131270:HTG131275 IBW131270:IDC131275 ILS131270:IMY131275 IVO131270:IWU131275 JFK131270:JGQ131275 JPG131270:JQM131275 JZC131270:KAI131275 KIY131270:KKE131275 KSU131270:KUA131275 LCQ131270:LDW131275 LMM131270:LNS131275 LWI131270:LXO131275 MGE131270:MHK131275 MQA131270:MRG131275 MZW131270:NBC131275 NJS131270:NKY131275 NTO131270:NUU131275 ODK131270:OEQ131275 ONG131270:OOM131275 OXC131270:OYI131275 PGY131270:PIE131275 PQU131270:PSA131275 QAQ131270:QBW131275 QKM131270:QLS131275 QUI131270:QVO131275 REE131270:RFK131275 ROA131270:RPG131275 RXW131270:RZC131275 SHS131270:SIY131275 SRO131270:SSU131275 TBK131270:TCQ131275 TLG131270:TMM131275 TVC131270:TWI131275 UEY131270:UGE131275 UOU131270:UQA131275 UYQ131270:UZW131275 VIM131270:VJS131275 VSI131270:VTO131275 WCE131270:WDK131275 WMA131270:WNG131275 WVW131270:WXC131275 O196806:AU196811 JK196806:KQ196811 TG196806:UM196811 ADC196806:AEI196811 AMY196806:AOE196811 AWU196806:AYA196811 BGQ196806:BHW196811 BQM196806:BRS196811 CAI196806:CBO196811 CKE196806:CLK196811 CUA196806:CVG196811 DDW196806:DFC196811 DNS196806:DOY196811 DXO196806:DYU196811 EHK196806:EIQ196811 ERG196806:ESM196811 FBC196806:FCI196811 FKY196806:FME196811 FUU196806:FWA196811 GEQ196806:GFW196811 GOM196806:GPS196811 GYI196806:GZO196811 HIE196806:HJK196811 HSA196806:HTG196811 IBW196806:IDC196811 ILS196806:IMY196811 IVO196806:IWU196811 JFK196806:JGQ196811 JPG196806:JQM196811 JZC196806:KAI196811 KIY196806:KKE196811 KSU196806:KUA196811 LCQ196806:LDW196811 LMM196806:LNS196811 LWI196806:LXO196811 MGE196806:MHK196811 MQA196806:MRG196811 MZW196806:NBC196811 NJS196806:NKY196811 NTO196806:NUU196811 ODK196806:OEQ196811 ONG196806:OOM196811 OXC196806:OYI196811 PGY196806:PIE196811 PQU196806:PSA196811 QAQ196806:QBW196811 QKM196806:QLS196811 QUI196806:QVO196811 REE196806:RFK196811 ROA196806:RPG196811 RXW196806:RZC196811 SHS196806:SIY196811 SRO196806:SSU196811 TBK196806:TCQ196811 TLG196806:TMM196811 TVC196806:TWI196811 UEY196806:UGE196811 UOU196806:UQA196811 UYQ196806:UZW196811 VIM196806:VJS196811 VSI196806:VTO196811 WCE196806:WDK196811 WMA196806:WNG196811 WVW196806:WXC196811 O262342:AU262347 JK262342:KQ262347 TG262342:UM262347 ADC262342:AEI262347 AMY262342:AOE262347 AWU262342:AYA262347 BGQ262342:BHW262347 BQM262342:BRS262347 CAI262342:CBO262347 CKE262342:CLK262347 CUA262342:CVG262347 DDW262342:DFC262347 DNS262342:DOY262347 DXO262342:DYU262347 EHK262342:EIQ262347 ERG262342:ESM262347 FBC262342:FCI262347 FKY262342:FME262347 FUU262342:FWA262347 GEQ262342:GFW262347 GOM262342:GPS262347 GYI262342:GZO262347 HIE262342:HJK262347 HSA262342:HTG262347 IBW262342:IDC262347 ILS262342:IMY262347 IVO262342:IWU262347 JFK262342:JGQ262347 JPG262342:JQM262347 JZC262342:KAI262347 KIY262342:KKE262347 KSU262342:KUA262347 LCQ262342:LDW262347 LMM262342:LNS262347 LWI262342:LXO262347 MGE262342:MHK262347 MQA262342:MRG262347 MZW262342:NBC262347 NJS262342:NKY262347 NTO262342:NUU262347 ODK262342:OEQ262347 ONG262342:OOM262347 OXC262342:OYI262347 PGY262342:PIE262347 PQU262342:PSA262347 QAQ262342:QBW262347 QKM262342:QLS262347 QUI262342:QVO262347 REE262342:RFK262347 ROA262342:RPG262347 RXW262342:RZC262347 SHS262342:SIY262347 SRO262342:SSU262347 TBK262342:TCQ262347 TLG262342:TMM262347 TVC262342:TWI262347 UEY262342:UGE262347 UOU262342:UQA262347 UYQ262342:UZW262347 VIM262342:VJS262347 VSI262342:VTO262347 WCE262342:WDK262347 WMA262342:WNG262347 WVW262342:WXC262347 O327878:AU327883 JK327878:KQ327883 TG327878:UM327883 ADC327878:AEI327883 AMY327878:AOE327883 AWU327878:AYA327883 BGQ327878:BHW327883 BQM327878:BRS327883 CAI327878:CBO327883 CKE327878:CLK327883 CUA327878:CVG327883 DDW327878:DFC327883 DNS327878:DOY327883 DXO327878:DYU327883 EHK327878:EIQ327883 ERG327878:ESM327883 FBC327878:FCI327883 FKY327878:FME327883 FUU327878:FWA327883 GEQ327878:GFW327883 GOM327878:GPS327883 GYI327878:GZO327883 HIE327878:HJK327883 HSA327878:HTG327883 IBW327878:IDC327883 ILS327878:IMY327883 IVO327878:IWU327883 JFK327878:JGQ327883 JPG327878:JQM327883 JZC327878:KAI327883 KIY327878:KKE327883 KSU327878:KUA327883 LCQ327878:LDW327883 LMM327878:LNS327883 LWI327878:LXO327883 MGE327878:MHK327883 MQA327878:MRG327883 MZW327878:NBC327883 NJS327878:NKY327883 NTO327878:NUU327883 ODK327878:OEQ327883 ONG327878:OOM327883 OXC327878:OYI327883 PGY327878:PIE327883 PQU327878:PSA327883 QAQ327878:QBW327883 QKM327878:QLS327883 QUI327878:QVO327883 REE327878:RFK327883 ROA327878:RPG327883 RXW327878:RZC327883 SHS327878:SIY327883 SRO327878:SSU327883 TBK327878:TCQ327883 TLG327878:TMM327883 TVC327878:TWI327883 UEY327878:UGE327883 UOU327878:UQA327883 UYQ327878:UZW327883 VIM327878:VJS327883 VSI327878:VTO327883 WCE327878:WDK327883 WMA327878:WNG327883 WVW327878:WXC327883 O393414:AU393419 JK393414:KQ393419 TG393414:UM393419 ADC393414:AEI393419 AMY393414:AOE393419 AWU393414:AYA393419 BGQ393414:BHW393419 BQM393414:BRS393419 CAI393414:CBO393419 CKE393414:CLK393419 CUA393414:CVG393419 DDW393414:DFC393419 DNS393414:DOY393419 DXO393414:DYU393419 EHK393414:EIQ393419 ERG393414:ESM393419 FBC393414:FCI393419 FKY393414:FME393419 FUU393414:FWA393419 GEQ393414:GFW393419 GOM393414:GPS393419 GYI393414:GZO393419 HIE393414:HJK393419 HSA393414:HTG393419 IBW393414:IDC393419 ILS393414:IMY393419 IVO393414:IWU393419 JFK393414:JGQ393419 JPG393414:JQM393419 JZC393414:KAI393419 KIY393414:KKE393419 KSU393414:KUA393419 LCQ393414:LDW393419 LMM393414:LNS393419 LWI393414:LXO393419 MGE393414:MHK393419 MQA393414:MRG393419 MZW393414:NBC393419 NJS393414:NKY393419 NTO393414:NUU393419 ODK393414:OEQ393419 ONG393414:OOM393419 OXC393414:OYI393419 PGY393414:PIE393419 PQU393414:PSA393419 QAQ393414:QBW393419 QKM393414:QLS393419 QUI393414:QVO393419 REE393414:RFK393419 ROA393414:RPG393419 RXW393414:RZC393419 SHS393414:SIY393419 SRO393414:SSU393419 TBK393414:TCQ393419 TLG393414:TMM393419 TVC393414:TWI393419 UEY393414:UGE393419 UOU393414:UQA393419 UYQ393414:UZW393419 VIM393414:VJS393419 VSI393414:VTO393419 WCE393414:WDK393419 WMA393414:WNG393419 WVW393414:WXC393419 O458950:AU458955 JK458950:KQ458955 TG458950:UM458955 ADC458950:AEI458955 AMY458950:AOE458955 AWU458950:AYA458955 BGQ458950:BHW458955 BQM458950:BRS458955 CAI458950:CBO458955 CKE458950:CLK458955 CUA458950:CVG458955 DDW458950:DFC458955 DNS458950:DOY458955 DXO458950:DYU458955 EHK458950:EIQ458955 ERG458950:ESM458955 FBC458950:FCI458955 FKY458950:FME458955 FUU458950:FWA458955 GEQ458950:GFW458955 GOM458950:GPS458955 GYI458950:GZO458955 HIE458950:HJK458955 HSA458950:HTG458955 IBW458950:IDC458955 ILS458950:IMY458955 IVO458950:IWU458955 JFK458950:JGQ458955 JPG458950:JQM458955 JZC458950:KAI458955 KIY458950:KKE458955 KSU458950:KUA458955 LCQ458950:LDW458955 LMM458950:LNS458955 LWI458950:LXO458955 MGE458950:MHK458955 MQA458950:MRG458955 MZW458950:NBC458955 NJS458950:NKY458955 NTO458950:NUU458955 ODK458950:OEQ458955 ONG458950:OOM458955 OXC458950:OYI458955 PGY458950:PIE458955 PQU458950:PSA458955 QAQ458950:QBW458955 QKM458950:QLS458955 QUI458950:QVO458955 REE458950:RFK458955 ROA458950:RPG458955 RXW458950:RZC458955 SHS458950:SIY458955 SRO458950:SSU458955 TBK458950:TCQ458955 TLG458950:TMM458955 TVC458950:TWI458955 UEY458950:UGE458955 UOU458950:UQA458955 UYQ458950:UZW458955 VIM458950:VJS458955 VSI458950:VTO458955 WCE458950:WDK458955 WMA458950:WNG458955 WVW458950:WXC458955 O524486:AU524491 JK524486:KQ524491 TG524486:UM524491 ADC524486:AEI524491 AMY524486:AOE524491 AWU524486:AYA524491 BGQ524486:BHW524491 BQM524486:BRS524491 CAI524486:CBO524491 CKE524486:CLK524491 CUA524486:CVG524491 DDW524486:DFC524491 DNS524486:DOY524491 DXO524486:DYU524491 EHK524486:EIQ524491 ERG524486:ESM524491 FBC524486:FCI524491 FKY524486:FME524491 FUU524486:FWA524491 GEQ524486:GFW524491 GOM524486:GPS524491 GYI524486:GZO524491 HIE524486:HJK524491 HSA524486:HTG524491 IBW524486:IDC524491 ILS524486:IMY524491 IVO524486:IWU524491 JFK524486:JGQ524491 JPG524486:JQM524491 JZC524486:KAI524491 KIY524486:KKE524491 KSU524486:KUA524491 LCQ524486:LDW524491 LMM524486:LNS524491 LWI524486:LXO524491 MGE524486:MHK524491 MQA524486:MRG524491 MZW524486:NBC524491 NJS524486:NKY524491 NTO524486:NUU524491 ODK524486:OEQ524491 ONG524486:OOM524491 OXC524486:OYI524491 PGY524486:PIE524491 PQU524486:PSA524491 QAQ524486:QBW524491 QKM524486:QLS524491 QUI524486:QVO524491 REE524486:RFK524491 ROA524486:RPG524491 RXW524486:RZC524491 SHS524486:SIY524491 SRO524486:SSU524491 TBK524486:TCQ524491 TLG524486:TMM524491 TVC524486:TWI524491 UEY524486:UGE524491 UOU524486:UQA524491 UYQ524486:UZW524491 VIM524486:VJS524491 VSI524486:VTO524491 WCE524486:WDK524491 WMA524486:WNG524491 WVW524486:WXC524491 O590022:AU590027 JK590022:KQ590027 TG590022:UM590027 ADC590022:AEI590027 AMY590022:AOE590027 AWU590022:AYA590027 BGQ590022:BHW590027 BQM590022:BRS590027 CAI590022:CBO590027 CKE590022:CLK590027 CUA590022:CVG590027 DDW590022:DFC590027 DNS590022:DOY590027 DXO590022:DYU590027 EHK590022:EIQ590027 ERG590022:ESM590027 FBC590022:FCI590027 FKY590022:FME590027 FUU590022:FWA590027 GEQ590022:GFW590027 GOM590022:GPS590027 GYI590022:GZO590027 HIE590022:HJK590027 HSA590022:HTG590027 IBW590022:IDC590027 ILS590022:IMY590027 IVO590022:IWU590027 JFK590022:JGQ590027 JPG590022:JQM590027 JZC590022:KAI590027 KIY590022:KKE590027 KSU590022:KUA590027 LCQ590022:LDW590027 LMM590022:LNS590027 LWI590022:LXO590027 MGE590022:MHK590027 MQA590022:MRG590027 MZW590022:NBC590027 NJS590022:NKY590027 NTO590022:NUU590027 ODK590022:OEQ590027 ONG590022:OOM590027 OXC590022:OYI590027 PGY590022:PIE590027 PQU590022:PSA590027 QAQ590022:QBW590027 QKM590022:QLS590027 QUI590022:QVO590027 REE590022:RFK590027 ROA590022:RPG590027 RXW590022:RZC590027 SHS590022:SIY590027 SRO590022:SSU590027 TBK590022:TCQ590027 TLG590022:TMM590027 TVC590022:TWI590027 UEY590022:UGE590027 UOU590022:UQA590027 UYQ590022:UZW590027 VIM590022:VJS590027 VSI590022:VTO590027 WCE590022:WDK590027 WMA590022:WNG590027 WVW590022:WXC590027 O655558:AU655563 JK655558:KQ655563 TG655558:UM655563 ADC655558:AEI655563 AMY655558:AOE655563 AWU655558:AYA655563 BGQ655558:BHW655563 BQM655558:BRS655563 CAI655558:CBO655563 CKE655558:CLK655563 CUA655558:CVG655563 DDW655558:DFC655563 DNS655558:DOY655563 DXO655558:DYU655563 EHK655558:EIQ655563 ERG655558:ESM655563 FBC655558:FCI655563 FKY655558:FME655563 FUU655558:FWA655563 GEQ655558:GFW655563 GOM655558:GPS655563 GYI655558:GZO655563 HIE655558:HJK655563 HSA655558:HTG655563 IBW655558:IDC655563 ILS655558:IMY655563 IVO655558:IWU655563 JFK655558:JGQ655563 JPG655558:JQM655563 JZC655558:KAI655563 KIY655558:KKE655563 KSU655558:KUA655563 LCQ655558:LDW655563 LMM655558:LNS655563 LWI655558:LXO655563 MGE655558:MHK655563 MQA655558:MRG655563 MZW655558:NBC655563 NJS655558:NKY655563 NTO655558:NUU655563 ODK655558:OEQ655563 ONG655558:OOM655563 OXC655558:OYI655563 PGY655558:PIE655563 PQU655558:PSA655563 QAQ655558:QBW655563 QKM655558:QLS655563 QUI655558:QVO655563 REE655558:RFK655563 ROA655558:RPG655563 RXW655558:RZC655563 SHS655558:SIY655563 SRO655558:SSU655563 TBK655558:TCQ655563 TLG655558:TMM655563 TVC655558:TWI655563 UEY655558:UGE655563 UOU655558:UQA655563 UYQ655558:UZW655563 VIM655558:VJS655563 VSI655558:VTO655563 WCE655558:WDK655563 WMA655558:WNG655563 WVW655558:WXC655563 O721094:AU721099 JK721094:KQ721099 TG721094:UM721099 ADC721094:AEI721099 AMY721094:AOE721099 AWU721094:AYA721099 BGQ721094:BHW721099 BQM721094:BRS721099 CAI721094:CBO721099 CKE721094:CLK721099 CUA721094:CVG721099 DDW721094:DFC721099 DNS721094:DOY721099 DXO721094:DYU721099 EHK721094:EIQ721099 ERG721094:ESM721099 FBC721094:FCI721099 FKY721094:FME721099 FUU721094:FWA721099 GEQ721094:GFW721099 GOM721094:GPS721099 GYI721094:GZO721099 HIE721094:HJK721099 HSA721094:HTG721099 IBW721094:IDC721099 ILS721094:IMY721099 IVO721094:IWU721099 JFK721094:JGQ721099 JPG721094:JQM721099 JZC721094:KAI721099 KIY721094:KKE721099 KSU721094:KUA721099 LCQ721094:LDW721099 LMM721094:LNS721099 LWI721094:LXO721099 MGE721094:MHK721099 MQA721094:MRG721099 MZW721094:NBC721099 NJS721094:NKY721099 NTO721094:NUU721099 ODK721094:OEQ721099 ONG721094:OOM721099 OXC721094:OYI721099 PGY721094:PIE721099 PQU721094:PSA721099 QAQ721094:QBW721099 QKM721094:QLS721099 QUI721094:QVO721099 REE721094:RFK721099 ROA721094:RPG721099 RXW721094:RZC721099 SHS721094:SIY721099 SRO721094:SSU721099 TBK721094:TCQ721099 TLG721094:TMM721099 TVC721094:TWI721099 UEY721094:UGE721099 UOU721094:UQA721099 UYQ721094:UZW721099 VIM721094:VJS721099 VSI721094:VTO721099 WCE721094:WDK721099 WMA721094:WNG721099 WVW721094:WXC721099 O786630:AU786635 JK786630:KQ786635 TG786630:UM786635 ADC786630:AEI786635 AMY786630:AOE786635 AWU786630:AYA786635 BGQ786630:BHW786635 BQM786630:BRS786635 CAI786630:CBO786635 CKE786630:CLK786635 CUA786630:CVG786635 DDW786630:DFC786635 DNS786630:DOY786635 DXO786630:DYU786635 EHK786630:EIQ786635 ERG786630:ESM786635 FBC786630:FCI786635 FKY786630:FME786635 FUU786630:FWA786635 GEQ786630:GFW786635 GOM786630:GPS786635 GYI786630:GZO786635 HIE786630:HJK786635 HSA786630:HTG786635 IBW786630:IDC786635 ILS786630:IMY786635 IVO786630:IWU786635 JFK786630:JGQ786635 JPG786630:JQM786635 JZC786630:KAI786635 KIY786630:KKE786635 KSU786630:KUA786635 LCQ786630:LDW786635 LMM786630:LNS786635 LWI786630:LXO786635 MGE786630:MHK786635 MQA786630:MRG786635 MZW786630:NBC786635 NJS786630:NKY786635 NTO786630:NUU786635 ODK786630:OEQ786635 ONG786630:OOM786635 OXC786630:OYI786635 PGY786630:PIE786635 PQU786630:PSA786635 QAQ786630:QBW786635 QKM786630:QLS786635 QUI786630:QVO786635 REE786630:RFK786635 ROA786630:RPG786635 RXW786630:RZC786635 SHS786630:SIY786635 SRO786630:SSU786635 TBK786630:TCQ786635 TLG786630:TMM786635 TVC786630:TWI786635 UEY786630:UGE786635 UOU786630:UQA786635 UYQ786630:UZW786635 VIM786630:VJS786635 VSI786630:VTO786635 WCE786630:WDK786635 WMA786630:WNG786635 WVW786630:WXC786635 O852166:AU852171 JK852166:KQ852171 TG852166:UM852171 ADC852166:AEI852171 AMY852166:AOE852171 AWU852166:AYA852171 BGQ852166:BHW852171 BQM852166:BRS852171 CAI852166:CBO852171 CKE852166:CLK852171 CUA852166:CVG852171 DDW852166:DFC852171 DNS852166:DOY852171 DXO852166:DYU852171 EHK852166:EIQ852171 ERG852166:ESM852171 FBC852166:FCI852171 FKY852166:FME852171 FUU852166:FWA852171 GEQ852166:GFW852171 GOM852166:GPS852171 GYI852166:GZO852171 HIE852166:HJK852171 HSA852166:HTG852171 IBW852166:IDC852171 ILS852166:IMY852171 IVO852166:IWU852171 JFK852166:JGQ852171 JPG852166:JQM852171 JZC852166:KAI852171 KIY852166:KKE852171 KSU852166:KUA852171 LCQ852166:LDW852171 LMM852166:LNS852171 LWI852166:LXO852171 MGE852166:MHK852171 MQA852166:MRG852171 MZW852166:NBC852171 NJS852166:NKY852171 NTO852166:NUU852171 ODK852166:OEQ852171 ONG852166:OOM852171 OXC852166:OYI852171 PGY852166:PIE852171 PQU852166:PSA852171 QAQ852166:QBW852171 QKM852166:QLS852171 QUI852166:QVO852171 REE852166:RFK852171 ROA852166:RPG852171 RXW852166:RZC852171 SHS852166:SIY852171 SRO852166:SSU852171 TBK852166:TCQ852171 TLG852166:TMM852171 TVC852166:TWI852171 UEY852166:UGE852171 UOU852166:UQA852171 UYQ852166:UZW852171 VIM852166:VJS852171 VSI852166:VTO852171 WCE852166:WDK852171 WMA852166:WNG852171 WVW852166:WXC852171 O917702:AU917707 JK917702:KQ917707 TG917702:UM917707 ADC917702:AEI917707 AMY917702:AOE917707 AWU917702:AYA917707 BGQ917702:BHW917707 BQM917702:BRS917707 CAI917702:CBO917707 CKE917702:CLK917707 CUA917702:CVG917707 DDW917702:DFC917707 DNS917702:DOY917707 DXO917702:DYU917707 EHK917702:EIQ917707 ERG917702:ESM917707 FBC917702:FCI917707 FKY917702:FME917707 FUU917702:FWA917707 GEQ917702:GFW917707 GOM917702:GPS917707 GYI917702:GZO917707 HIE917702:HJK917707 HSA917702:HTG917707 IBW917702:IDC917707 ILS917702:IMY917707 IVO917702:IWU917707 JFK917702:JGQ917707 JPG917702:JQM917707 JZC917702:KAI917707 KIY917702:KKE917707 KSU917702:KUA917707 LCQ917702:LDW917707 LMM917702:LNS917707 LWI917702:LXO917707 MGE917702:MHK917707 MQA917702:MRG917707 MZW917702:NBC917707 NJS917702:NKY917707 NTO917702:NUU917707 ODK917702:OEQ917707 ONG917702:OOM917707 OXC917702:OYI917707 PGY917702:PIE917707 PQU917702:PSA917707 QAQ917702:QBW917707 QKM917702:QLS917707 QUI917702:QVO917707 REE917702:RFK917707 ROA917702:RPG917707 RXW917702:RZC917707 SHS917702:SIY917707 SRO917702:SSU917707 TBK917702:TCQ917707 TLG917702:TMM917707 TVC917702:TWI917707 UEY917702:UGE917707 UOU917702:UQA917707 UYQ917702:UZW917707 VIM917702:VJS917707 VSI917702:VTO917707 WCE917702:WDK917707 WMA917702:WNG917707 WVW917702:WXC917707 O983238:AU983243 JK983238:KQ983243 TG983238:UM983243 ADC983238:AEI983243 AMY983238:AOE983243 AWU983238:AYA983243 BGQ983238:BHW983243 BQM983238:BRS983243 CAI983238:CBO983243 CKE983238:CLK983243 CUA983238:CVG983243 DDW983238:DFC983243 DNS983238:DOY983243 DXO983238:DYU983243 EHK983238:EIQ983243 ERG983238:ESM983243 FBC983238:FCI983243 FKY983238:FME983243 FUU983238:FWA983243 GEQ983238:GFW983243 GOM983238:GPS983243 GYI983238:GZO983243 HIE983238:HJK983243 HSA983238:HTG983243 IBW983238:IDC983243 ILS983238:IMY983243 IVO983238:IWU983243 JFK983238:JGQ983243 JPG983238:JQM983243 JZC983238:KAI983243 KIY983238:KKE983243 KSU983238:KUA983243 LCQ983238:LDW983243 LMM983238:LNS983243 LWI983238:LXO983243 MGE983238:MHK983243 MQA983238:MRG983243 MZW983238:NBC983243 NJS983238:NKY983243 NTO983238:NUU983243 ODK983238:OEQ983243 ONG983238:OOM983243 OXC983238:OYI983243 PGY983238:PIE983243 PQU983238:PSA983243 QAQ983238:QBW983243 QKM983238:QLS983243 QUI983238:QVO983243 REE983238:RFK983243 ROA983238:RPG983243 RXW983238:RZC983243 SHS983238:SIY983243 SRO983238:SSU983243 TBK983238:TCQ983243 TLG983238:TMM983243 TVC983238:TWI983243 UEY983238:UGE983243 UOU983238:UQA983243 UYQ983238:UZW983243 VIM983238:VJS983243 VSI983238:VTO983243 WCE983238:WDK983243 WMA983238:WNG983243 WVW983238:WXC983243 AY183 KU183 UQ183 AEM183 AOI183 AYE183 BIA183 BRW183 CBS183 CLO183 CVK183 DFG183 DPC183 DYY183 EIU183 ESQ183 FCM183 FMI183 FWE183 GGA183 GPW183 GZS183 HJO183 HTK183 IDG183 INC183 IWY183 JGU183 JQQ183 KAM183 KKI183 KUE183 LEA183 LNW183 LXS183 MHO183 MRK183 NBG183 NLC183 NUY183 OEU183 OOQ183 OYM183 PII183 PSE183 QCA183 QLW183 QVS183 RFO183 RPK183 RZG183 SJC183 SSY183 TCU183 TMQ183 TWM183 UGI183 UQE183 VAA183 VJW183 VTS183 WDO183 WNK183 WXG183 AY65748 KU65748 UQ65748 AEM65748 AOI65748 AYE65748 BIA65748 BRW65748 CBS65748 CLO65748 CVK65748 DFG65748 DPC65748 DYY65748 EIU65748 ESQ65748 FCM65748 FMI65748 FWE65748 GGA65748 GPW65748 GZS65748 HJO65748 HTK65748 IDG65748 INC65748 IWY65748 JGU65748 JQQ65748 KAM65748 KKI65748 KUE65748 LEA65748 LNW65748 LXS65748 MHO65748 MRK65748 NBG65748 NLC65748 NUY65748 OEU65748 OOQ65748 OYM65748 PII65748 PSE65748 QCA65748 QLW65748 QVS65748 RFO65748 RPK65748 RZG65748 SJC65748 SSY65748 TCU65748 TMQ65748 TWM65748 UGI65748 UQE65748 VAA65748 VJW65748 VTS65748 WDO65748 WNK65748 WXG65748 AY131284 KU131284 UQ131284 AEM131284 AOI131284 AYE131284 BIA131284 BRW131284 CBS131284 CLO131284 CVK131284 DFG131284 DPC131284 DYY131284 EIU131284 ESQ131284 FCM131284 FMI131284 FWE131284 GGA131284 GPW131284 GZS131284 HJO131284 HTK131284 IDG131284 INC131284 IWY131284 JGU131284 JQQ131284 KAM131284 KKI131284 KUE131284 LEA131284 LNW131284 LXS131284 MHO131284 MRK131284 NBG131284 NLC131284 NUY131284 OEU131284 OOQ131284 OYM131284 PII131284 PSE131284 QCA131284 QLW131284 QVS131284 RFO131284 RPK131284 RZG131284 SJC131284 SSY131284 TCU131284 TMQ131284 TWM131284 UGI131284 UQE131284 VAA131284 VJW131284 VTS131284 WDO131284 WNK131284 WXG131284 AY196820 KU196820 UQ196820 AEM196820 AOI196820 AYE196820 BIA196820 BRW196820 CBS196820 CLO196820 CVK196820 DFG196820 DPC196820 DYY196820 EIU196820 ESQ196820 FCM196820 FMI196820 FWE196820 GGA196820 GPW196820 GZS196820 HJO196820 HTK196820 IDG196820 INC196820 IWY196820 JGU196820 JQQ196820 KAM196820 KKI196820 KUE196820 LEA196820 LNW196820 LXS196820 MHO196820 MRK196820 NBG196820 NLC196820 NUY196820 OEU196820 OOQ196820 OYM196820 PII196820 PSE196820 QCA196820 QLW196820 QVS196820 RFO196820 RPK196820 RZG196820 SJC196820 SSY196820 TCU196820 TMQ196820 TWM196820 UGI196820 UQE196820 VAA196820 VJW196820 VTS196820 WDO196820 WNK196820 WXG196820 AY262356 KU262356 UQ262356 AEM262356 AOI262356 AYE262356 BIA262356 BRW262356 CBS262356 CLO262356 CVK262356 DFG262356 DPC262356 DYY262356 EIU262356 ESQ262356 FCM262356 FMI262356 FWE262356 GGA262356 GPW262356 GZS262356 HJO262356 HTK262356 IDG262356 INC262356 IWY262356 JGU262356 JQQ262356 KAM262356 KKI262356 KUE262356 LEA262356 LNW262356 LXS262356 MHO262356 MRK262356 NBG262356 NLC262356 NUY262356 OEU262356 OOQ262356 OYM262356 PII262356 PSE262356 QCA262356 QLW262356 QVS262356 RFO262356 RPK262356 RZG262356 SJC262356 SSY262356 TCU262356 TMQ262356 TWM262356 UGI262356 UQE262356 VAA262356 VJW262356 VTS262356 WDO262356 WNK262356 WXG262356 AY327892 KU327892 UQ327892 AEM327892 AOI327892 AYE327892 BIA327892 BRW327892 CBS327892 CLO327892 CVK327892 DFG327892 DPC327892 DYY327892 EIU327892 ESQ327892 FCM327892 FMI327892 FWE327892 GGA327892 GPW327892 GZS327892 HJO327892 HTK327892 IDG327892 INC327892 IWY327892 JGU327892 JQQ327892 KAM327892 KKI327892 KUE327892 LEA327892 LNW327892 LXS327892 MHO327892 MRK327892 NBG327892 NLC327892 NUY327892 OEU327892 OOQ327892 OYM327892 PII327892 PSE327892 QCA327892 QLW327892 QVS327892 RFO327892 RPK327892 RZG327892 SJC327892 SSY327892 TCU327892 TMQ327892 TWM327892 UGI327892 UQE327892 VAA327892 VJW327892 VTS327892 WDO327892 WNK327892 WXG327892 AY393428 KU393428 UQ393428 AEM393428 AOI393428 AYE393428 BIA393428 BRW393428 CBS393428 CLO393428 CVK393428 DFG393428 DPC393428 DYY393428 EIU393428 ESQ393428 FCM393428 FMI393428 FWE393428 GGA393428 GPW393428 GZS393428 HJO393428 HTK393428 IDG393428 INC393428 IWY393428 JGU393428 JQQ393428 KAM393428 KKI393428 KUE393428 LEA393428 LNW393428 LXS393428 MHO393428 MRK393428 NBG393428 NLC393428 NUY393428 OEU393428 OOQ393428 OYM393428 PII393428 PSE393428 QCA393428 QLW393428 QVS393428 RFO393428 RPK393428 RZG393428 SJC393428 SSY393428 TCU393428 TMQ393428 TWM393428 UGI393428 UQE393428 VAA393428 VJW393428 VTS393428 WDO393428 WNK393428 WXG393428 AY458964 KU458964 UQ458964 AEM458964 AOI458964 AYE458964 BIA458964 BRW458964 CBS458964 CLO458964 CVK458964 DFG458964 DPC458964 DYY458964 EIU458964 ESQ458964 FCM458964 FMI458964 FWE458964 GGA458964 GPW458964 GZS458964 HJO458964 HTK458964 IDG458964 INC458964 IWY458964 JGU458964 JQQ458964 KAM458964 KKI458964 KUE458964 LEA458964 LNW458964 LXS458964 MHO458964 MRK458964 NBG458964 NLC458964 NUY458964 OEU458964 OOQ458964 OYM458964 PII458964 PSE458964 QCA458964 QLW458964 QVS458964 RFO458964 RPK458964 RZG458964 SJC458964 SSY458964 TCU458964 TMQ458964 TWM458964 UGI458964 UQE458964 VAA458964 VJW458964 VTS458964 WDO458964 WNK458964 WXG458964 AY524500 KU524500 UQ524500 AEM524500 AOI524500 AYE524500 BIA524500 BRW524500 CBS524500 CLO524500 CVK524500 DFG524500 DPC524500 DYY524500 EIU524500 ESQ524500 FCM524500 FMI524500 FWE524500 GGA524500 GPW524500 GZS524500 HJO524500 HTK524500 IDG524500 INC524500 IWY524500 JGU524500 JQQ524500 KAM524500 KKI524500 KUE524500 LEA524500 LNW524500 LXS524500 MHO524500 MRK524500 NBG524500 NLC524500 NUY524500 OEU524500 OOQ524500 OYM524500 PII524500 PSE524500 QCA524500 QLW524500 QVS524500 RFO524500 RPK524500 RZG524500 SJC524500 SSY524500 TCU524500 TMQ524500 TWM524500 UGI524500 UQE524500 VAA524500 VJW524500 VTS524500 WDO524500 WNK524500 WXG524500 AY590036 KU590036 UQ590036 AEM590036 AOI590036 AYE590036 BIA590036 BRW590036 CBS590036 CLO590036 CVK590036 DFG590036 DPC590036 DYY590036 EIU590036 ESQ590036 FCM590036 FMI590036 FWE590036 GGA590036 GPW590036 GZS590036 HJO590036 HTK590036 IDG590036 INC590036 IWY590036 JGU590036 JQQ590036 KAM590036 KKI590036 KUE590036 LEA590036 LNW590036 LXS590036 MHO590036 MRK590036 NBG590036 NLC590036 NUY590036 OEU590036 OOQ590036 OYM590036 PII590036 PSE590036 QCA590036 QLW590036 QVS590036 RFO590036 RPK590036 RZG590036 SJC590036 SSY590036 TCU590036 TMQ590036 TWM590036 UGI590036 UQE590036 VAA590036 VJW590036 VTS590036 WDO590036 WNK590036 WXG590036 AY655572 KU655572 UQ655572 AEM655572 AOI655572 AYE655572 BIA655572 BRW655572 CBS655572 CLO655572 CVK655572 DFG655572 DPC655572 DYY655572 EIU655572 ESQ655572 FCM655572 FMI655572 FWE655572 GGA655572 GPW655572 GZS655572 HJO655572 HTK655572 IDG655572 INC655572 IWY655572 JGU655572 JQQ655572 KAM655572 KKI655572 KUE655572 LEA655572 LNW655572 LXS655572 MHO655572 MRK655572 NBG655572 NLC655572 NUY655572 OEU655572 OOQ655572 OYM655572 PII655572 PSE655572 QCA655572 QLW655572 QVS655572 RFO655572 RPK655572 RZG655572 SJC655572 SSY655572 TCU655572 TMQ655572 TWM655572 UGI655572 UQE655572 VAA655572 VJW655572 VTS655572 WDO655572 WNK655572 WXG655572 AY721108 KU721108 UQ721108 AEM721108 AOI721108 AYE721108 BIA721108 BRW721108 CBS721108 CLO721108 CVK721108 DFG721108 DPC721108 DYY721108 EIU721108 ESQ721108 FCM721108 FMI721108 FWE721108 GGA721108 GPW721108 GZS721108 HJO721108 HTK721108 IDG721108 INC721108 IWY721108 JGU721108 JQQ721108 KAM721108 KKI721108 KUE721108 LEA721108 LNW721108 LXS721108 MHO721108 MRK721108 NBG721108 NLC721108 NUY721108 OEU721108 OOQ721108 OYM721108 PII721108 PSE721108 QCA721108 QLW721108 QVS721108 RFO721108 RPK721108 RZG721108 SJC721108 SSY721108 TCU721108 TMQ721108 TWM721108 UGI721108 UQE721108 VAA721108 VJW721108 VTS721108 WDO721108 WNK721108 WXG721108 AY786644 KU786644 UQ786644 AEM786644 AOI786644 AYE786644 BIA786644 BRW786644 CBS786644 CLO786644 CVK786644 DFG786644 DPC786644 DYY786644 EIU786644 ESQ786644 FCM786644 FMI786644 FWE786644 GGA786644 GPW786644 GZS786644 HJO786644 HTK786644 IDG786644 INC786644 IWY786644 JGU786644 JQQ786644 KAM786644 KKI786644 KUE786644 LEA786644 LNW786644 LXS786644 MHO786644 MRK786644 NBG786644 NLC786644 NUY786644 OEU786644 OOQ786644 OYM786644 PII786644 PSE786644 QCA786644 QLW786644 QVS786644 RFO786644 RPK786644 RZG786644 SJC786644 SSY786644 TCU786644 TMQ786644 TWM786644 UGI786644 UQE786644 VAA786644 VJW786644 VTS786644 WDO786644 WNK786644 WXG786644 AY852180 KU852180 UQ852180 AEM852180 AOI852180 AYE852180 BIA852180 BRW852180 CBS852180 CLO852180 CVK852180 DFG852180 DPC852180 DYY852180 EIU852180 ESQ852180 FCM852180 FMI852180 FWE852180 GGA852180 GPW852180 GZS852180 HJO852180 HTK852180 IDG852180 INC852180 IWY852180 JGU852180 JQQ852180 KAM852180 KKI852180 KUE852180 LEA852180 LNW852180 LXS852180 MHO852180 MRK852180 NBG852180 NLC852180 NUY852180 OEU852180 OOQ852180 OYM852180 PII852180 PSE852180 QCA852180 QLW852180 QVS852180 RFO852180 RPK852180 RZG852180 SJC852180 SSY852180 TCU852180 TMQ852180 TWM852180 UGI852180 UQE852180 VAA852180 VJW852180 VTS852180 WDO852180 WNK852180 WXG852180 AY917716 KU917716 UQ917716 AEM917716 AOI917716 AYE917716 BIA917716 BRW917716 CBS917716 CLO917716 CVK917716 DFG917716 DPC917716 DYY917716 EIU917716 ESQ917716 FCM917716 FMI917716 FWE917716 GGA917716 GPW917716 GZS917716 HJO917716 HTK917716 IDG917716 INC917716 IWY917716 JGU917716 JQQ917716 KAM917716 KKI917716 KUE917716 LEA917716 LNW917716 LXS917716 MHO917716 MRK917716 NBG917716 NLC917716 NUY917716 OEU917716 OOQ917716 OYM917716 PII917716 PSE917716 QCA917716 QLW917716 QVS917716 RFO917716 RPK917716 RZG917716 SJC917716 SSY917716 TCU917716 TMQ917716 TWM917716 UGI917716 UQE917716 VAA917716 VJW917716 VTS917716 WDO917716 WNK917716 WXG917716 AY983252 KU983252 UQ983252 AEM983252 AOI983252 AYE983252 BIA983252 BRW983252 CBS983252 CLO983252 CVK983252 DFG983252 DPC983252 DYY983252 EIU983252 ESQ983252 FCM983252 FMI983252 FWE983252 GGA983252 GPW983252 GZS983252 HJO983252 HTK983252 IDG983252 INC983252 IWY983252 JGU983252 JQQ983252 KAM983252 KKI983252 KUE983252 LEA983252 LNW983252 LXS983252 MHO983252 MRK983252 NBG983252 NLC983252 NUY983252 OEU983252 OOQ983252 OYM983252 PII983252 PSE983252 QCA983252 QLW983252 QVS983252 RFO983252 RPK983252 RZG983252 SJC983252 SSY983252 TCU983252 TMQ983252 TWM983252 UGI983252 UQE983252 VAA983252 VJW983252 VTS983252 WDO983252 WNK983252 WXG983252 AU183 KQ183 UM183 AEI183 AOE183 AYA183 BHW183 BRS183 CBO183 CLK183 CVG183 DFC183 DOY183 DYU183 EIQ183 ESM183 FCI183 FME183 FWA183 GFW183 GPS183 GZO183 HJK183 HTG183 IDC183 IMY183 IWU183 JGQ183 JQM183 KAI183 KKE183 KUA183 LDW183 LNS183 LXO183 MHK183 MRG183 NBC183 NKY183 NUU183 OEQ183 OOM183 OYI183 PIE183 PSA183 QBW183 QLS183 QVO183 RFK183 RPG183 RZC183 SIY183 SSU183 TCQ183 TMM183 TWI183 UGE183 UQA183 UZW183 VJS183 VTO183 WDK183 WNG183 WXC183 AU65748 KQ65748 UM65748 AEI65748 AOE65748 AYA65748 BHW65748 BRS65748 CBO65748 CLK65748 CVG65748 DFC65748 DOY65748 DYU65748 EIQ65748 ESM65748 FCI65748 FME65748 FWA65748 GFW65748 GPS65748 GZO65748 HJK65748 HTG65748 IDC65748 IMY65748 IWU65748 JGQ65748 JQM65748 KAI65748 KKE65748 KUA65748 LDW65748 LNS65748 LXO65748 MHK65748 MRG65748 NBC65748 NKY65748 NUU65748 OEQ65748 OOM65748 OYI65748 PIE65748 PSA65748 QBW65748 QLS65748 QVO65748 RFK65748 RPG65748 RZC65748 SIY65748 SSU65748 TCQ65748 TMM65748 TWI65748 UGE65748 UQA65748 UZW65748 VJS65748 VTO65748 WDK65748 WNG65748 WXC65748 AU131284 KQ131284 UM131284 AEI131284 AOE131284 AYA131284 BHW131284 BRS131284 CBO131284 CLK131284 CVG131284 DFC131284 DOY131284 DYU131284 EIQ131284 ESM131284 FCI131284 FME131284 FWA131284 GFW131284 GPS131284 GZO131284 HJK131284 HTG131284 IDC131284 IMY131284 IWU131284 JGQ131284 JQM131284 KAI131284 KKE131284 KUA131284 LDW131284 LNS131284 LXO131284 MHK131284 MRG131284 NBC131284 NKY131284 NUU131284 OEQ131284 OOM131284 OYI131284 PIE131284 PSA131284 QBW131284 QLS131284 QVO131284 RFK131284 RPG131284 RZC131284 SIY131284 SSU131284 TCQ131284 TMM131284 TWI131284 UGE131284 UQA131284 UZW131284 VJS131284 VTO131284 WDK131284 WNG131284 WXC131284 AU196820 KQ196820 UM196820 AEI196820 AOE196820 AYA196820 BHW196820 BRS196820 CBO196820 CLK196820 CVG196820 DFC196820 DOY196820 DYU196820 EIQ196820 ESM196820 FCI196820 FME196820 FWA196820 GFW196820 GPS196820 GZO196820 HJK196820 HTG196820 IDC196820 IMY196820 IWU196820 JGQ196820 JQM196820 KAI196820 KKE196820 KUA196820 LDW196820 LNS196820 LXO196820 MHK196820 MRG196820 NBC196820 NKY196820 NUU196820 OEQ196820 OOM196820 OYI196820 PIE196820 PSA196820 QBW196820 QLS196820 QVO196820 RFK196820 RPG196820 RZC196820 SIY196820 SSU196820 TCQ196820 TMM196820 TWI196820 UGE196820 UQA196820 UZW196820 VJS196820 VTO196820 WDK196820 WNG196820 WXC196820 AU262356 KQ262356 UM262356 AEI262356 AOE262356 AYA262356 BHW262356 BRS262356 CBO262356 CLK262356 CVG262356 DFC262356 DOY262356 DYU262356 EIQ262356 ESM262356 FCI262356 FME262356 FWA262356 GFW262356 GPS262356 GZO262356 HJK262356 HTG262356 IDC262356 IMY262356 IWU262356 JGQ262356 JQM262356 KAI262356 KKE262356 KUA262356 LDW262356 LNS262356 LXO262356 MHK262356 MRG262356 NBC262356 NKY262356 NUU262356 OEQ262356 OOM262356 OYI262356 PIE262356 PSA262356 QBW262356 QLS262356 QVO262356 RFK262356 RPG262356 RZC262356 SIY262356 SSU262356 TCQ262356 TMM262356 TWI262356 UGE262356 UQA262356 UZW262356 VJS262356 VTO262356 WDK262356 WNG262356 WXC262356 AU327892 KQ327892 UM327892 AEI327892 AOE327892 AYA327892 BHW327892 BRS327892 CBO327892 CLK327892 CVG327892 DFC327892 DOY327892 DYU327892 EIQ327892 ESM327892 FCI327892 FME327892 FWA327892 GFW327892 GPS327892 GZO327892 HJK327892 HTG327892 IDC327892 IMY327892 IWU327892 JGQ327892 JQM327892 KAI327892 KKE327892 KUA327892 LDW327892 LNS327892 LXO327892 MHK327892 MRG327892 NBC327892 NKY327892 NUU327892 OEQ327892 OOM327892 OYI327892 PIE327892 PSA327892 QBW327892 QLS327892 QVO327892 RFK327892 RPG327892 RZC327892 SIY327892 SSU327892 TCQ327892 TMM327892 TWI327892 UGE327892 UQA327892 UZW327892 VJS327892 VTO327892 WDK327892 WNG327892 WXC327892 AU393428 KQ393428 UM393428 AEI393428 AOE393428 AYA393428 BHW393428 BRS393428 CBO393428 CLK393428 CVG393428 DFC393428 DOY393428 DYU393428 EIQ393428 ESM393428 FCI393428 FME393428 FWA393428 GFW393428 GPS393428 GZO393428 HJK393428 HTG393428 IDC393428 IMY393428 IWU393428 JGQ393428 JQM393428 KAI393428 KKE393428 KUA393428 LDW393428 LNS393428 LXO393428 MHK393428 MRG393428 NBC393428 NKY393428 NUU393428 OEQ393428 OOM393428 OYI393428 PIE393428 PSA393428 QBW393428 QLS393428 QVO393428 RFK393428 RPG393428 RZC393428 SIY393428 SSU393428 TCQ393428 TMM393428 TWI393428 UGE393428 UQA393428 UZW393428 VJS393428 VTO393428 WDK393428 WNG393428 WXC393428 AU458964 KQ458964 UM458964 AEI458964 AOE458964 AYA458964 BHW458964 BRS458964 CBO458964 CLK458964 CVG458964 DFC458964 DOY458964 DYU458964 EIQ458964 ESM458964 FCI458964 FME458964 FWA458964 GFW458964 GPS458964 GZO458964 HJK458964 HTG458964 IDC458964 IMY458964 IWU458964 JGQ458964 JQM458964 KAI458964 KKE458964 KUA458964 LDW458964 LNS458964 LXO458964 MHK458964 MRG458964 NBC458964 NKY458964 NUU458964 OEQ458964 OOM458964 OYI458964 PIE458964 PSA458964 QBW458964 QLS458964 QVO458964 RFK458964 RPG458964 RZC458964 SIY458964 SSU458964 TCQ458964 TMM458964 TWI458964 UGE458964 UQA458964 UZW458964 VJS458964 VTO458964 WDK458964 WNG458964 WXC458964 AU524500 KQ524500 UM524500 AEI524500 AOE524500 AYA524500 BHW524500 BRS524500 CBO524500 CLK524500 CVG524500 DFC524500 DOY524500 DYU524500 EIQ524500 ESM524500 FCI524500 FME524500 FWA524500 GFW524500 GPS524500 GZO524500 HJK524500 HTG524500 IDC524500 IMY524500 IWU524500 JGQ524500 JQM524500 KAI524500 KKE524500 KUA524500 LDW524500 LNS524500 LXO524500 MHK524500 MRG524500 NBC524500 NKY524500 NUU524500 OEQ524500 OOM524500 OYI524500 PIE524500 PSA524500 QBW524500 QLS524500 QVO524500 RFK524500 RPG524500 RZC524500 SIY524500 SSU524500 TCQ524500 TMM524500 TWI524500 UGE524500 UQA524500 UZW524500 VJS524500 VTO524500 WDK524500 WNG524500 WXC524500 AU590036 KQ590036 UM590036 AEI590036 AOE590036 AYA590036 BHW590036 BRS590036 CBO590036 CLK590036 CVG590036 DFC590036 DOY590036 DYU590036 EIQ590036 ESM590036 FCI590036 FME590036 FWA590036 GFW590036 GPS590036 GZO590036 HJK590036 HTG590036 IDC590036 IMY590036 IWU590036 JGQ590036 JQM590036 KAI590036 KKE590036 KUA590036 LDW590036 LNS590036 LXO590036 MHK590036 MRG590036 NBC590036 NKY590036 NUU590036 OEQ590036 OOM590036 OYI590036 PIE590036 PSA590036 QBW590036 QLS590036 QVO590036 RFK590036 RPG590036 RZC590036 SIY590036 SSU590036 TCQ590036 TMM590036 TWI590036 UGE590036 UQA590036 UZW590036 VJS590036 VTO590036 WDK590036 WNG590036 WXC590036 AU655572 KQ655572 UM655572 AEI655572 AOE655572 AYA655572 BHW655572 BRS655572 CBO655572 CLK655572 CVG655572 DFC655572 DOY655572 DYU655572 EIQ655572 ESM655572 FCI655572 FME655572 FWA655572 GFW655572 GPS655572 GZO655572 HJK655572 HTG655572 IDC655572 IMY655572 IWU655572 JGQ655572 JQM655572 KAI655572 KKE655572 KUA655572 LDW655572 LNS655572 LXO655572 MHK655572 MRG655572 NBC655572 NKY655572 NUU655572 OEQ655572 OOM655572 OYI655572 PIE655572 PSA655572 QBW655572 QLS655572 QVO655572 RFK655572 RPG655572 RZC655572 SIY655572 SSU655572 TCQ655572 TMM655572 TWI655572 UGE655572 UQA655572 UZW655572 VJS655572 VTO655572 WDK655572 WNG655572 WXC655572 AU721108 KQ721108 UM721108 AEI721108 AOE721108 AYA721108 BHW721108 BRS721108 CBO721108 CLK721108 CVG721108 DFC721108 DOY721108 DYU721108 EIQ721108 ESM721108 FCI721108 FME721108 FWA721108 GFW721108 GPS721108 GZO721108 HJK721108 HTG721108 IDC721108 IMY721108 IWU721108 JGQ721108 JQM721108 KAI721108 KKE721108 KUA721108 LDW721108 LNS721108 LXO721108 MHK721108 MRG721108 NBC721108 NKY721108 NUU721108 OEQ721108 OOM721108 OYI721108 PIE721108 PSA721108 QBW721108 QLS721108 QVO721108 RFK721108 RPG721108 RZC721108 SIY721108 SSU721108 TCQ721108 TMM721108 TWI721108 UGE721108 UQA721108 UZW721108 VJS721108 VTO721108 WDK721108 WNG721108 WXC721108 AU786644 KQ786644 UM786644 AEI786644 AOE786644 AYA786644 BHW786644 BRS786644 CBO786644 CLK786644 CVG786644 DFC786644 DOY786644 DYU786644 EIQ786644 ESM786644 FCI786644 FME786644 FWA786644 GFW786644 GPS786644 GZO786644 HJK786644 HTG786644 IDC786644 IMY786644 IWU786644 JGQ786644 JQM786644 KAI786644 KKE786644 KUA786644 LDW786644 LNS786644 LXO786644 MHK786644 MRG786644 NBC786644 NKY786644 NUU786644 OEQ786644 OOM786644 OYI786644 PIE786644 PSA786644 QBW786644 QLS786644 QVO786644 RFK786644 RPG786644 RZC786644 SIY786644 SSU786644 TCQ786644 TMM786644 TWI786644 UGE786644 UQA786644 UZW786644 VJS786644 VTO786644 WDK786644 WNG786644 WXC786644 AU852180 KQ852180 UM852180 AEI852180 AOE852180 AYA852180 BHW852180 BRS852180 CBO852180 CLK852180 CVG852180 DFC852180 DOY852180 DYU852180 EIQ852180 ESM852180 FCI852180 FME852180 FWA852180 GFW852180 GPS852180 GZO852180 HJK852180 HTG852180 IDC852180 IMY852180 IWU852180 JGQ852180 JQM852180 KAI852180 KKE852180 KUA852180 LDW852180 LNS852180 LXO852180 MHK852180 MRG852180 NBC852180 NKY852180 NUU852180 OEQ852180 OOM852180 OYI852180 PIE852180 PSA852180 QBW852180 QLS852180 QVO852180 RFK852180 RPG852180 RZC852180 SIY852180 SSU852180 TCQ852180 TMM852180 TWI852180 UGE852180 UQA852180 UZW852180 VJS852180 VTO852180 WDK852180 WNG852180 WXC852180 AU917716 KQ917716 UM917716 AEI917716 AOE917716 AYA917716 BHW917716 BRS917716 CBO917716 CLK917716 CVG917716 DFC917716 DOY917716 DYU917716 EIQ917716 ESM917716 FCI917716 FME917716 FWA917716 GFW917716 GPS917716 GZO917716 HJK917716 HTG917716 IDC917716 IMY917716 IWU917716 JGQ917716 JQM917716 KAI917716 KKE917716 KUA917716 LDW917716 LNS917716 LXO917716 MHK917716 MRG917716 NBC917716 NKY917716 NUU917716 OEQ917716 OOM917716 OYI917716 PIE917716 PSA917716 QBW917716 QLS917716 QVO917716 RFK917716 RPG917716 RZC917716 SIY917716 SSU917716 TCQ917716 TMM917716 TWI917716 UGE917716 UQA917716 UZW917716 VJS917716 VTO917716 WDK917716 WNG917716 WXC917716 AU983252 KQ983252 UM983252 AEI983252 AOE983252 AYA983252 BHW983252 BRS983252 CBO983252 CLK983252 CVG983252 DFC983252 DOY983252 DYU983252 EIQ983252 ESM983252 FCI983252 FME983252 FWA983252 GFW983252 GPS983252 GZO983252 HJK983252 HTG983252 IDC983252 IMY983252 IWU983252 JGQ983252 JQM983252 KAI983252 KKE983252 KUA983252 LDW983252 LNS983252 LXO983252 MHK983252 MRG983252 NBC983252 NKY983252 NUU983252 OEQ983252 OOM983252 OYI983252 PIE983252 PSA983252 QBW983252 QLS983252 QVO983252 RFK983252 RPG983252 RZC983252 SIY983252 SSU983252 TCQ983252 TMM983252 TWI983252 UGE983252 UQA983252 UZW983252 VJS983252 VTO983252 WDK983252 WNG983252 WXC983252 AE183:AQ183 KA183:KM183 TW183:UI183 ADS183:AEE183 ANO183:AOA183 AXK183:AXW183 BHG183:BHS183 BRC183:BRO183 CAY183:CBK183 CKU183:CLG183 CUQ183:CVC183 DEM183:DEY183 DOI183:DOU183 DYE183:DYQ183 EIA183:EIM183 ERW183:ESI183 FBS183:FCE183 FLO183:FMA183 FVK183:FVW183 GFG183:GFS183 GPC183:GPO183 GYY183:GZK183 HIU183:HJG183 HSQ183:HTC183 ICM183:ICY183 IMI183:IMU183 IWE183:IWQ183 JGA183:JGM183 JPW183:JQI183 JZS183:KAE183 KJO183:KKA183 KTK183:KTW183 LDG183:LDS183 LNC183:LNO183 LWY183:LXK183 MGU183:MHG183 MQQ183:MRC183 NAM183:NAY183 NKI183:NKU183 NUE183:NUQ183 OEA183:OEM183 ONW183:OOI183 OXS183:OYE183 PHO183:PIA183 PRK183:PRW183 QBG183:QBS183 QLC183:QLO183 QUY183:QVK183 REU183:RFG183 ROQ183:RPC183 RYM183:RYY183 SII183:SIU183 SSE183:SSQ183 TCA183:TCM183 TLW183:TMI183 TVS183:TWE183 UFO183:UGA183 UPK183:UPW183 UZG183:UZS183 VJC183:VJO183 VSY183:VTK183 WCU183:WDG183 WMQ183:WNC183 WWM183:WWY183 AE65748:AQ65748 KA65748:KM65748 TW65748:UI65748 ADS65748:AEE65748 ANO65748:AOA65748 AXK65748:AXW65748 BHG65748:BHS65748 BRC65748:BRO65748 CAY65748:CBK65748 CKU65748:CLG65748 CUQ65748:CVC65748 DEM65748:DEY65748 DOI65748:DOU65748 DYE65748:DYQ65748 EIA65748:EIM65748 ERW65748:ESI65748 FBS65748:FCE65748 FLO65748:FMA65748 FVK65748:FVW65748 GFG65748:GFS65748 GPC65748:GPO65748 GYY65748:GZK65748 HIU65748:HJG65748 HSQ65748:HTC65748 ICM65748:ICY65748 IMI65748:IMU65748 IWE65748:IWQ65748 JGA65748:JGM65748 JPW65748:JQI65748 JZS65748:KAE65748 KJO65748:KKA65748 KTK65748:KTW65748 LDG65748:LDS65748 LNC65748:LNO65748 LWY65748:LXK65748 MGU65748:MHG65748 MQQ65748:MRC65748 NAM65748:NAY65748 NKI65748:NKU65748 NUE65748:NUQ65748 OEA65748:OEM65748 ONW65748:OOI65748 OXS65748:OYE65748 PHO65748:PIA65748 PRK65748:PRW65748 QBG65748:QBS65748 QLC65748:QLO65748 QUY65748:QVK65748 REU65748:RFG65748 ROQ65748:RPC65748 RYM65748:RYY65748 SII65748:SIU65748 SSE65748:SSQ65748 TCA65748:TCM65748 TLW65748:TMI65748 TVS65748:TWE65748 UFO65748:UGA65748 UPK65748:UPW65748 UZG65748:UZS65748 VJC65748:VJO65748 VSY65748:VTK65748 WCU65748:WDG65748 WMQ65748:WNC65748 WWM65748:WWY65748 AE131284:AQ131284 KA131284:KM131284 TW131284:UI131284 ADS131284:AEE131284 ANO131284:AOA131284 AXK131284:AXW131284 BHG131284:BHS131284 BRC131284:BRO131284 CAY131284:CBK131284 CKU131284:CLG131284 CUQ131284:CVC131284 DEM131284:DEY131284 DOI131284:DOU131284 DYE131284:DYQ131284 EIA131284:EIM131284 ERW131284:ESI131284 FBS131284:FCE131284 FLO131284:FMA131284 FVK131284:FVW131284 GFG131284:GFS131284 GPC131284:GPO131284 GYY131284:GZK131284 HIU131284:HJG131284 HSQ131284:HTC131284 ICM131284:ICY131284 IMI131284:IMU131284 IWE131284:IWQ131284 JGA131284:JGM131284 JPW131284:JQI131284 JZS131284:KAE131284 KJO131284:KKA131284 KTK131284:KTW131284 LDG131284:LDS131284 LNC131284:LNO131284 LWY131284:LXK131284 MGU131284:MHG131284 MQQ131284:MRC131284 NAM131284:NAY131284 NKI131284:NKU131284 NUE131284:NUQ131284 OEA131284:OEM131284 ONW131284:OOI131284 OXS131284:OYE131284 PHO131284:PIA131284 PRK131284:PRW131284 QBG131284:QBS131284 QLC131284:QLO131284 QUY131284:QVK131284 REU131284:RFG131284 ROQ131284:RPC131284 RYM131284:RYY131284 SII131284:SIU131284 SSE131284:SSQ131284 TCA131284:TCM131284 TLW131284:TMI131284 TVS131284:TWE131284 UFO131284:UGA131284 UPK131284:UPW131284 UZG131284:UZS131284 VJC131284:VJO131284 VSY131284:VTK131284 WCU131284:WDG131284 WMQ131284:WNC131284 WWM131284:WWY131284 AE196820:AQ196820 KA196820:KM196820 TW196820:UI196820 ADS196820:AEE196820 ANO196820:AOA196820 AXK196820:AXW196820 BHG196820:BHS196820 BRC196820:BRO196820 CAY196820:CBK196820 CKU196820:CLG196820 CUQ196820:CVC196820 DEM196820:DEY196820 DOI196820:DOU196820 DYE196820:DYQ196820 EIA196820:EIM196820 ERW196820:ESI196820 FBS196820:FCE196820 FLO196820:FMA196820 FVK196820:FVW196820 GFG196820:GFS196820 GPC196820:GPO196820 GYY196820:GZK196820 HIU196820:HJG196820 HSQ196820:HTC196820 ICM196820:ICY196820 IMI196820:IMU196820 IWE196820:IWQ196820 JGA196820:JGM196820 JPW196820:JQI196820 JZS196820:KAE196820 KJO196820:KKA196820 KTK196820:KTW196820 LDG196820:LDS196820 LNC196820:LNO196820 LWY196820:LXK196820 MGU196820:MHG196820 MQQ196820:MRC196820 NAM196820:NAY196820 NKI196820:NKU196820 NUE196820:NUQ196820 OEA196820:OEM196820 ONW196820:OOI196820 OXS196820:OYE196820 PHO196820:PIA196820 PRK196820:PRW196820 QBG196820:QBS196820 QLC196820:QLO196820 QUY196820:QVK196820 REU196820:RFG196820 ROQ196820:RPC196820 RYM196820:RYY196820 SII196820:SIU196820 SSE196820:SSQ196820 TCA196820:TCM196820 TLW196820:TMI196820 TVS196820:TWE196820 UFO196820:UGA196820 UPK196820:UPW196820 UZG196820:UZS196820 VJC196820:VJO196820 VSY196820:VTK196820 WCU196820:WDG196820 WMQ196820:WNC196820 WWM196820:WWY196820 AE262356:AQ262356 KA262356:KM262356 TW262356:UI262356 ADS262356:AEE262356 ANO262356:AOA262356 AXK262356:AXW262356 BHG262356:BHS262356 BRC262356:BRO262356 CAY262356:CBK262356 CKU262356:CLG262356 CUQ262356:CVC262356 DEM262356:DEY262356 DOI262356:DOU262356 DYE262356:DYQ262356 EIA262356:EIM262356 ERW262356:ESI262356 FBS262356:FCE262356 FLO262356:FMA262356 FVK262356:FVW262356 GFG262356:GFS262356 GPC262356:GPO262356 GYY262356:GZK262356 HIU262356:HJG262356 HSQ262356:HTC262356 ICM262356:ICY262356 IMI262356:IMU262356 IWE262356:IWQ262356 JGA262356:JGM262356 JPW262356:JQI262356 JZS262356:KAE262356 KJO262356:KKA262356 KTK262356:KTW262356 LDG262356:LDS262356 LNC262356:LNO262356 LWY262356:LXK262356 MGU262356:MHG262356 MQQ262356:MRC262356 NAM262356:NAY262356 NKI262356:NKU262356 NUE262356:NUQ262356 OEA262356:OEM262356 ONW262356:OOI262356 OXS262356:OYE262356 PHO262356:PIA262356 PRK262356:PRW262356 QBG262356:QBS262356 QLC262356:QLO262356 QUY262356:QVK262356 REU262356:RFG262356 ROQ262356:RPC262356 RYM262356:RYY262356 SII262356:SIU262356 SSE262356:SSQ262356 TCA262356:TCM262356 TLW262356:TMI262356 TVS262356:TWE262356 UFO262356:UGA262356 UPK262356:UPW262356 UZG262356:UZS262356 VJC262356:VJO262356 VSY262356:VTK262356 WCU262356:WDG262356 WMQ262356:WNC262356 WWM262356:WWY262356 AE327892:AQ327892 KA327892:KM327892 TW327892:UI327892 ADS327892:AEE327892 ANO327892:AOA327892 AXK327892:AXW327892 BHG327892:BHS327892 BRC327892:BRO327892 CAY327892:CBK327892 CKU327892:CLG327892 CUQ327892:CVC327892 DEM327892:DEY327892 DOI327892:DOU327892 DYE327892:DYQ327892 EIA327892:EIM327892 ERW327892:ESI327892 FBS327892:FCE327892 FLO327892:FMA327892 FVK327892:FVW327892 GFG327892:GFS327892 GPC327892:GPO327892 GYY327892:GZK327892 HIU327892:HJG327892 HSQ327892:HTC327892 ICM327892:ICY327892 IMI327892:IMU327892 IWE327892:IWQ327892 JGA327892:JGM327892 JPW327892:JQI327892 JZS327892:KAE327892 KJO327892:KKA327892 KTK327892:KTW327892 LDG327892:LDS327892 LNC327892:LNO327892 LWY327892:LXK327892 MGU327892:MHG327892 MQQ327892:MRC327892 NAM327892:NAY327892 NKI327892:NKU327892 NUE327892:NUQ327892 OEA327892:OEM327892 ONW327892:OOI327892 OXS327892:OYE327892 PHO327892:PIA327892 PRK327892:PRW327892 QBG327892:QBS327892 QLC327892:QLO327892 QUY327892:QVK327892 REU327892:RFG327892 ROQ327892:RPC327892 RYM327892:RYY327892 SII327892:SIU327892 SSE327892:SSQ327892 TCA327892:TCM327892 TLW327892:TMI327892 TVS327892:TWE327892 UFO327892:UGA327892 UPK327892:UPW327892 UZG327892:UZS327892 VJC327892:VJO327892 VSY327892:VTK327892 WCU327892:WDG327892 WMQ327892:WNC327892 WWM327892:WWY327892 AE393428:AQ393428 KA393428:KM393428 TW393428:UI393428 ADS393428:AEE393428 ANO393428:AOA393428 AXK393428:AXW393428 BHG393428:BHS393428 BRC393428:BRO393428 CAY393428:CBK393428 CKU393428:CLG393428 CUQ393428:CVC393428 DEM393428:DEY393428 DOI393428:DOU393428 DYE393428:DYQ393428 EIA393428:EIM393428 ERW393428:ESI393428 FBS393428:FCE393428 FLO393428:FMA393428 FVK393428:FVW393428 GFG393428:GFS393428 GPC393428:GPO393428 GYY393428:GZK393428 HIU393428:HJG393428 HSQ393428:HTC393428 ICM393428:ICY393428 IMI393428:IMU393428 IWE393428:IWQ393428 JGA393428:JGM393428 JPW393428:JQI393428 JZS393428:KAE393428 KJO393428:KKA393428 KTK393428:KTW393428 LDG393428:LDS393428 LNC393428:LNO393428 LWY393428:LXK393428 MGU393428:MHG393428 MQQ393428:MRC393428 NAM393428:NAY393428 NKI393428:NKU393428 NUE393428:NUQ393428 OEA393428:OEM393428 ONW393428:OOI393428 OXS393428:OYE393428 PHO393428:PIA393428 PRK393428:PRW393428 QBG393428:QBS393428 QLC393428:QLO393428 QUY393428:QVK393428 REU393428:RFG393428 ROQ393428:RPC393428 RYM393428:RYY393428 SII393428:SIU393428 SSE393428:SSQ393428 TCA393428:TCM393428 TLW393428:TMI393428 TVS393428:TWE393428 UFO393428:UGA393428 UPK393428:UPW393428 UZG393428:UZS393428 VJC393428:VJO393428 VSY393428:VTK393428 WCU393428:WDG393428 WMQ393428:WNC393428 WWM393428:WWY393428 AE458964:AQ458964 KA458964:KM458964 TW458964:UI458964 ADS458964:AEE458964 ANO458964:AOA458964 AXK458964:AXW458964 BHG458964:BHS458964 BRC458964:BRO458964 CAY458964:CBK458964 CKU458964:CLG458964 CUQ458964:CVC458964 DEM458964:DEY458964 DOI458964:DOU458964 DYE458964:DYQ458964 EIA458964:EIM458964 ERW458964:ESI458964 FBS458964:FCE458964 FLO458964:FMA458964 FVK458964:FVW458964 GFG458964:GFS458964 GPC458964:GPO458964 GYY458964:GZK458964 HIU458964:HJG458964 HSQ458964:HTC458964 ICM458964:ICY458964 IMI458964:IMU458964 IWE458964:IWQ458964 JGA458964:JGM458964 JPW458964:JQI458964 JZS458964:KAE458964 KJO458964:KKA458964 KTK458964:KTW458964 LDG458964:LDS458964 LNC458964:LNO458964 LWY458964:LXK458964 MGU458964:MHG458964 MQQ458964:MRC458964 NAM458964:NAY458964 NKI458964:NKU458964 NUE458964:NUQ458964 OEA458964:OEM458964 ONW458964:OOI458964 OXS458964:OYE458964 PHO458964:PIA458964 PRK458964:PRW458964 QBG458964:QBS458964 QLC458964:QLO458964 QUY458964:QVK458964 REU458964:RFG458964 ROQ458964:RPC458964 RYM458964:RYY458964 SII458964:SIU458964 SSE458964:SSQ458964 TCA458964:TCM458964 TLW458964:TMI458964 TVS458964:TWE458964 UFO458964:UGA458964 UPK458964:UPW458964 UZG458964:UZS458964 VJC458964:VJO458964 VSY458964:VTK458964 WCU458964:WDG458964 WMQ458964:WNC458964 WWM458964:WWY458964 AE524500:AQ524500 KA524500:KM524500 TW524500:UI524500 ADS524500:AEE524500 ANO524500:AOA524500 AXK524500:AXW524500 BHG524500:BHS524500 BRC524500:BRO524500 CAY524500:CBK524500 CKU524500:CLG524500 CUQ524500:CVC524500 DEM524500:DEY524500 DOI524500:DOU524500 DYE524500:DYQ524500 EIA524500:EIM524500 ERW524500:ESI524500 FBS524500:FCE524500 FLO524500:FMA524500 FVK524500:FVW524500 GFG524500:GFS524500 GPC524500:GPO524500 GYY524500:GZK524500 HIU524500:HJG524500 HSQ524500:HTC524500 ICM524500:ICY524500 IMI524500:IMU524500 IWE524500:IWQ524500 JGA524500:JGM524500 JPW524500:JQI524500 JZS524500:KAE524500 KJO524500:KKA524500 KTK524500:KTW524500 LDG524500:LDS524500 LNC524500:LNO524500 LWY524500:LXK524500 MGU524500:MHG524500 MQQ524500:MRC524500 NAM524500:NAY524500 NKI524500:NKU524500 NUE524500:NUQ524500 OEA524500:OEM524500 ONW524500:OOI524500 OXS524500:OYE524500 PHO524500:PIA524500 PRK524500:PRW524500 QBG524500:QBS524500 QLC524500:QLO524500 QUY524500:QVK524500 REU524500:RFG524500 ROQ524500:RPC524500 RYM524500:RYY524500 SII524500:SIU524500 SSE524500:SSQ524500 TCA524500:TCM524500 TLW524500:TMI524500 TVS524500:TWE524500 UFO524500:UGA524500 UPK524500:UPW524500 UZG524500:UZS524500 VJC524500:VJO524500 VSY524500:VTK524500 WCU524500:WDG524500 WMQ524500:WNC524500 WWM524500:WWY524500 AE590036:AQ590036 KA590036:KM590036 TW590036:UI590036 ADS590036:AEE590036 ANO590036:AOA590036 AXK590036:AXW590036 BHG590036:BHS590036 BRC590036:BRO590036 CAY590036:CBK590036 CKU590036:CLG590036 CUQ590036:CVC590036 DEM590036:DEY590036 DOI590036:DOU590036 DYE590036:DYQ590036 EIA590036:EIM590036 ERW590036:ESI590036 FBS590036:FCE590036 FLO590036:FMA590036 FVK590036:FVW590036 GFG590036:GFS590036 GPC590036:GPO590036 GYY590036:GZK590036 HIU590036:HJG590036 HSQ590036:HTC590036 ICM590036:ICY590036 IMI590036:IMU590036 IWE590036:IWQ590036 JGA590036:JGM590036 JPW590036:JQI590036 JZS590036:KAE590036 KJO590036:KKA590036 KTK590036:KTW590036 LDG590036:LDS590036 LNC590036:LNO590036 LWY590036:LXK590036 MGU590036:MHG590036 MQQ590036:MRC590036 NAM590036:NAY590036 NKI590036:NKU590036 NUE590036:NUQ590036 OEA590036:OEM590036 ONW590036:OOI590036 OXS590036:OYE590036 PHO590036:PIA590036 PRK590036:PRW590036 QBG590036:QBS590036 QLC590036:QLO590036 QUY590036:QVK590036 REU590036:RFG590036 ROQ590036:RPC590036 RYM590036:RYY590036 SII590036:SIU590036 SSE590036:SSQ590036 TCA590036:TCM590036 TLW590036:TMI590036 TVS590036:TWE590036 UFO590036:UGA590036 UPK590036:UPW590036 UZG590036:UZS590036 VJC590036:VJO590036 VSY590036:VTK590036 WCU590036:WDG590036 WMQ590036:WNC590036 WWM590036:WWY590036 AE655572:AQ655572 KA655572:KM655572 TW655572:UI655572 ADS655572:AEE655572 ANO655572:AOA655572 AXK655572:AXW655572 BHG655572:BHS655572 BRC655572:BRO655572 CAY655572:CBK655572 CKU655572:CLG655572 CUQ655572:CVC655572 DEM655572:DEY655572 DOI655572:DOU655572 DYE655572:DYQ655572 EIA655572:EIM655572 ERW655572:ESI655572 FBS655572:FCE655572 FLO655572:FMA655572 FVK655572:FVW655572 GFG655572:GFS655572 GPC655572:GPO655572 GYY655572:GZK655572 HIU655572:HJG655572 HSQ655572:HTC655572 ICM655572:ICY655572 IMI655572:IMU655572 IWE655572:IWQ655572 JGA655572:JGM655572 JPW655572:JQI655572 JZS655572:KAE655572 KJO655572:KKA655572 KTK655572:KTW655572 LDG655572:LDS655572 LNC655572:LNO655572 LWY655572:LXK655572 MGU655572:MHG655572 MQQ655572:MRC655572 NAM655572:NAY655572 NKI655572:NKU655572 NUE655572:NUQ655572 OEA655572:OEM655572 ONW655572:OOI655572 OXS655572:OYE655572 PHO655572:PIA655572 PRK655572:PRW655572 QBG655572:QBS655572 QLC655572:QLO655572 QUY655572:QVK655572 REU655572:RFG655572 ROQ655572:RPC655572 RYM655572:RYY655572 SII655572:SIU655572 SSE655572:SSQ655572 TCA655572:TCM655572 TLW655572:TMI655572 TVS655572:TWE655572 UFO655572:UGA655572 UPK655572:UPW655572 UZG655572:UZS655572 VJC655572:VJO655572 VSY655572:VTK655572 WCU655572:WDG655572 WMQ655572:WNC655572 WWM655572:WWY655572 AE721108:AQ721108 KA721108:KM721108 TW721108:UI721108 ADS721108:AEE721108 ANO721108:AOA721108 AXK721108:AXW721108 BHG721108:BHS721108 BRC721108:BRO721108 CAY721108:CBK721108 CKU721108:CLG721108 CUQ721108:CVC721108 DEM721108:DEY721108 DOI721108:DOU721108 DYE721108:DYQ721108 EIA721108:EIM721108 ERW721108:ESI721108 FBS721108:FCE721108 FLO721108:FMA721108 FVK721108:FVW721108 GFG721108:GFS721108 GPC721108:GPO721108 GYY721108:GZK721108 HIU721108:HJG721108 HSQ721108:HTC721108 ICM721108:ICY721108 IMI721108:IMU721108 IWE721108:IWQ721108 JGA721108:JGM721108 JPW721108:JQI721108 JZS721108:KAE721108 KJO721108:KKA721108 KTK721108:KTW721108 LDG721108:LDS721108 LNC721108:LNO721108 LWY721108:LXK721108 MGU721108:MHG721108 MQQ721108:MRC721108 NAM721108:NAY721108 NKI721108:NKU721108 NUE721108:NUQ721108 OEA721108:OEM721108 ONW721108:OOI721108 OXS721108:OYE721108 PHO721108:PIA721108 PRK721108:PRW721108 QBG721108:QBS721108 QLC721108:QLO721108 QUY721108:QVK721108 REU721108:RFG721108 ROQ721108:RPC721108 RYM721108:RYY721108 SII721108:SIU721108 SSE721108:SSQ721108 TCA721108:TCM721108 TLW721108:TMI721108 TVS721108:TWE721108 UFO721108:UGA721108 UPK721108:UPW721108 UZG721108:UZS721108 VJC721108:VJO721108 VSY721108:VTK721108 WCU721108:WDG721108 WMQ721108:WNC721108 WWM721108:WWY721108 AE786644:AQ786644 KA786644:KM786644 TW786644:UI786644 ADS786644:AEE786644 ANO786644:AOA786644 AXK786644:AXW786644 BHG786644:BHS786644 BRC786644:BRO786644 CAY786644:CBK786644 CKU786644:CLG786644 CUQ786644:CVC786644 DEM786644:DEY786644 DOI786644:DOU786644 DYE786644:DYQ786644 EIA786644:EIM786644 ERW786644:ESI786644 FBS786644:FCE786644 FLO786644:FMA786644 FVK786644:FVW786644 GFG786644:GFS786644 GPC786644:GPO786644 GYY786644:GZK786644 HIU786644:HJG786644 HSQ786644:HTC786644 ICM786644:ICY786644 IMI786644:IMU786644 IWE786644:IWQ786644 JGA786644:JGM786644 JPW786644:JQI786644 JZS786644:KAE786644 KJO786644:KKA786644 KTK786644:KTW786644 LDG786644:LDS786644 LNC786644:LNO786644 LWY786644:LXK786644 MGU786644:MHG786644 MQQ786644:MRC786644 NAM786644:NAY786644 NKI786644:NKU786644 NUE786644:NUQ786644 OEA786644:OEM786644 ONW786644:OOI786644 OXS786644:OYE786644 PHO786644:PIA786644 PRK786644:PRW786644 QBG786644:QBS786644 QLC786644:QLO786644 QUY786644:QVK786644 REU786644:RFG786644 ROQ786644:RPC786644 RYM786644:RYY786644 SII786644:SIU786644 SSE786644:SSQ786644 TCA786644:TCM786644 TLW786644:TMI786644 TVS786644:TWE786644 UFO786644:UGA786644 UPK786644:UPW786644 UZG786644:UZS786644 VJC786644:VJO786644 VSY786644:VTK786644 WCU786644:WDG786644 WMQ786644:WNC786644 WWM786644:WWY786644 AE852180:AQ852180 KA852180:KM852180 TW852180:UI852180 ADS852180:AEE852180 ANO852180:AOA852180 AXK852180:AXW852180 BHG852180:BHS852180 BRC852180:BRO852180 CAY852180:CBK852180 CKU852180:CLG852180 CUQ852180:CVC852180 DEM852180:DEY852180 DOI852180:DOU852180 DYE852180:DYQ852180 EIA852180:EIM852180 ERW852180:ESI852180 FBS852180:FCE852180 FLO852180:FMA852180 FVK852180:FVW852180 GFG852180:GFS852180 GPC852180:GPO852180 GYY852180:GZK852180 HIU852180:HJG852180 HSQ852180:HTC852180 ICM852180:ICY852180 IMI852180:IMU852180 IWE852180:IWQ852180 JGA852180:JGM852180 JPW852180:JQI852180 JZS852180:KAE852180 KJO852180:KKA852180 KTK852180:KTW852180 LDG852180:LDS852180 LNC852180:LNO852180 LWY852180:LXK852180 MGU852180:MHG852180 MQQ852180:MRC852180 NAM852180:NAY852180 NKI852180:NKU852180 NUE852180:NUQ852180 OEA852180:OEM852180 ONW852180:OOI852180 OXS852180:OYE852180 PHO852180:PIA852180 PRK852180:PRW852180 QBG852180:QBS852180 QLC852180:QLO852180 QUY852180:QVK852180 REU852180:RFG852180 ROQ852180:RPC852180 RYM852180:RYY852180 SII852180:SIU852180 SSE852180:SSQ852180 TCA852180:TCM852180 TLW852180:TMI852180 TVS852180:TWE852180 UFO852180:UGA852180 UPK852180:UPW852180 UZG852180:UZS852180 VJC852180:VJO852180 VSY852180:VTK852180 WCU852180:WDG852180 WMQ852180:WNC852180 WWM852180:WWY852180 AE917716:AQ917716 KA917716:KM917716 TW917716:UI917716 ADS917716:AEE917716 ANO917716:AOA917716 AXK917716:AXW917716 BHG917716:BHS917716 BRC917716:BRO917716 CAY917716:CBK917716 CKU917716:CLG917716 CUQ917716:CVC917716 DEM917716:DEY917716 DOI917716:DOU917716 DYE917716:DYQ917716 EIA917716:EIM917716 ERW917716:ESI917716 FBS917716:FCE917716 FLO917716:FMA917716 FVK917716:FVW917716 GFG917716:GFS917716 GPC917716:GPO917716 GYY917716:GZK917716 HIU917716:HJG917716 HSQ917716:HTC917716 ICM917716:ICY917716 IMI917716:IMU917716 IWE917716:IWQ917716 JGA917716:JGM917716 JPW917716:JQI917716 JZS917716:KAE917716 KJO917716:KKA917716 KTK917716:KTW917716 LDG917716:LDS917716 LNC917716:LNO917716 LWY917716:LXK917716 MGU917716:MHG917716 MQQ917716:MRC917716 NAM917716:NAY917716 NKI917716:NKU917716 NUE917716:NUQ917716 OEA917716:OEM917716 ONW917716:OOI917716 OXS917716:OYE917716 PHO917716:PIA917716 PRK917716:PRW917716 QBG917716:QBS917716 QLC917716:QLO917716 QUY917716:QVK917716 REU917716:RFG917716 ROQ917716:RPC917716 RYM917716:RYY917716 SII917716:SIU917716 SSE917716:SSQ917716 TCA917716:TCM917716 TLW917716:TMI917716 TVS917716:TWE917716 UFO917716:UGA917716 UPK917716:UPW917716 UZG917716:UZS917716 VJC917716:VJO917716 VSY917716:VTK917716 WCU917716:WDG917716 WMQ917716:WNC917716 WWM917716:WWY917716 AE983252:AQ983252 KA983252:KM983252 TW983252:UI983252 ADS983252:AEE983252 ANO983252:AOA983252 AXK983252:AXW983252 BHG983252:BHS983252 BRC983252:BRO983252 CAY983252:CBK983252 CKU983252:CLG983252 CUQ983252:CVC983252 DEM983252:DEY983252 DOI983252:DOU983252 DYE983252:DYQ983252 EIA983252:EIM983252 ERW983252:ESI983252 FBS983252:FCE983252 FLO983252:FMA983252 FVK983252:FVW983252 GFG983252:GFS983252 GPC983252:GPO983252 GYY983252:GZK983252 HIU983252:HJG983252 HSQ983252:HTC983252 ICM983252:ICY983252 IMI983252:IMU983252 IWE983252:IWQ983252 JGA983252:JGM983252 JPW983252:JQI983252 JZS983252:KAE983252 KJO983252:KKA983252 KTK983252:KTW983252 LDG983252:LDS983252 LNC983252:LNO983252 LWY983252:LXK983252 MGU983252:MHG983252 MQQ983252:MRC983252 NAM983252:NAY983252 NKI983252:NKU983252 NUE983252:NUQ983252 OEA983252:OEM983252 ONW983252:OOI983252 OXS983252:OYE983252 PHO983252:PIA983252 PRK983252:PRW983252 QBG983252:QBS983252 QLC983252:QLO983252 QUY983252:QVK983252 REU983252:RFG983252 ROQ983252:RPC983252 RYM983252:RYY983252 SII983252:SIU983252 SSE983252:SSQ983252 TCA983252:TCM983252 TLW983252:TMI983252 TVS983252:TWE983252 UFO983252:UGA983252 UPK983252:UPW983252 UZG983252:UZS983252 VJC983252:VJO983252 VSY983252:VTK983252 WCU983252:WDG983252 WMQ983252:WNC983252 WWM983252:WWY983252 C183:AA183 IY183:JW183 SU183:TS183 ACQ183:ADO183 AMM183:ANK183 AWI183:AXG183 BGE183:BHC183 BQA183:BQY183 BZW183:CAU183 CJS183:CKQ183 CTO183:CUM183 DDK183:DEI183 DNG183:DOE183 DXC183:DYA183 EGY183:EHW183 EQU183:ERS183 FAQ183:FBO183 FKM183:FLK183 FUI183:FVG183 GEE183:GFC183 GOA183:GOY183 GXW183:GYU183 HHS183:HIQ183 HRO183:HSM183 IBK183:ICI183 ILG183:IME183 IVC183:IWA183 JEY183:JFW183 JOU183:JPS183 JYQ183:JZO183 KIM183:KJK183 KSI183:KTG183 LCE183:LDC183 LMA183:LMY183 LVW183:LWU183 MFS183:MGQ183 MPO183:MQM183 MZK183:NAI183 NJG183:NKE183 NTC183:NUA183 OCY183:ODW183 OMU183:ONS183 OWQ183:OXO183 PGM183:PHK183 PQI183:PRG183 QAE183:QBC183 QKA183:QKY183 QTW183:QUU183 RDS183:REQ183 RNO183:ROM183 RXK183:RYI183 SHG183:SIE183 SRC183:SSA183 TAY183:TBW183 TKU183:TLS183 TUQ183:TVO183 UEM183:UFK183 UOI183:UPG183 UYE183:UZC183 VIA183:VIY183 VRW183:VSU183 WBS183:WCQ183 WLO183:WMM183 WVK183:WWI183 C65748:AA65748 IY65748:JW65748 SU65748:TS65748 ACQ65748:ADO65748 AMM65748:ANK65748 AWI65748:AXG65748 BGE65748:BHC65748 BQA65748:BQY65748 BZW65748:CAU65748 CJS65748:CKQ65748 CTO65748:CUM65748 DDK65748:DEI65748 DNG65748:DOE65748 DXC65748:DYA65748 EGY65748:EHW65748 EQU65748:ERS65748 FAQ65748:FBO65748 FKM65748:FLK65748 FUI65748:FVG65748 GEE65748:GFC65748 GOA65748:GOY65748 GXW65748:GYU65748 HHS65748:HIQ65748 HRO65748:HSM65748 IBK65748:ICI65748 ILG65748:IME65748 IVC65748:IWA65748 JEY65748:JFW65748 JOU65748:JPS65748 JYQ65748:JZO65748 KIM65748:KJK65748 KSI65748:KTG65748 LCE65748:LDC65748 LMA65748:LMY65748 LVW65748:LWU65748 MFS65748:MGQ65748 MPO65748:MQM65748 MZK65748:NAI65748 NJG65748:NKE65748 NTC65748:NUA65748 OCY65748:ODW65748 OMU65748:ONS65748 OWQ65748:OXO65748 PGM65748:PHK65748 PQI65748:PRG65748 QAE65748:QBC65748 QKA65748:QKY65748 QTW65748:QUU65748 RDS65748:REQ65748 RNO65748:ROM65748 RXK65748:RYI65748 SHG65748:SIE65748 SRC65748:SSA65748 TAY65748:TBW65748 TKU65748:TLS65748 TUQ65748:TVO65748 UEM65748:UFK65748 UOI65748:UPG65748 UYE65748:UZC65748 VIA65748:VIY65748 VRW65748:VSU65748 WBS65748:WCQ65748 WLO65748:WMM65748 WVK65748:WWI65748 C131284:AA131284 IY131284:JW131284 SU131284:TS131284 ACQ131284:ADO131284 AMM131284:ANK131284 AWI131284:AXG131284 BGE131284:BHC131284 BQA131284:BQY131284 BZW131284:CAU131284 CJS131284:CKQ131284 CTO131284:CUM131284 DDK131284:DEI131284 DNG131284:DOE131284 DXC131284:DYA131284 EGY131284:EHW131284 EQU131284:ERS131284 FAQ131284:FBO131284 FKM131284:FLK131284 FUI131284:FVG131284 GEE131284:GFC131284 GOA131284:GOY131284 GXW131284:GYU131284 HHS131284:HIQ131284 HRO131284:HSM131284 IBK131284:ICI131284 ILG131284:IME131284 IVC131284:IWA131284 JEY131284:JFW131284 JOU131284:JPS131284 JYQ131284:JZO131284 KIM131284:KJK131284 KSI131284:KTG131284 LCE131284:LDC131284 LMA131284:LMY131284 LVW131284:LWU131284 MFS131284:MGQ131284 MPO131284:MQM131284 MZK131284:NAI131284 NJG131284:NKE131284 NTC131284:NUA131284 OCY131284:ODW131284 OMU131284:ONS131284 OWQ131284:OXO131284 PGM131284:PHK131284 PQI131284:PRG131284 QAE131284:QBC131284 QKA131284:QKY131284 QTW131284:QUU131284 RDS131284:REQ131284 RNO131284:ROM131284 RXK131284:RYI131284 SHG131284:SIE131284 SRC131284:SSA131284 TAY131284:TBW131284 TKU131284:TLS131284 TUQ131284:TVO131284 UEM131284:UFK131284 UOI131284:UPG131284 UYE131284:UZC131284 VIA131284:VIY131284 VRW131284:VSU131284 WBS131284:WCQ131284 WLO131284:WMM131284 WVK131284:WWI131284 C196820:AA196820 IY196820:JW196820 SU196820:TS196820 ACQ196820:ADO196820 AMM196820:ANK196820 AWI196820:AXG196820 BGE196820:BHC196820 BQA196820:BQY196820 BZW196820:CAU196820 CJS196820:CKQ196820 CTO196820:CUM196820 DDK196820:DEI196820 DNG196820:DOE196820 DXC196820:DYA196820 EGY196820:EHW196820 EQU196820:ERS196820 FAQ196820:FBO196820 FKM196820:FLK196820 FUI196820:FVG196820 GEE196820:GFC196820 GOA196820:GOY196820 GXW196820:GYU196820 HHS196820:HIQ196820 HRO196820:HSM196820 IBK196820:ICI196820 ILG196820:IME196820 IVC196820:IWA196820 JEY196820:JFW196820 JOU196820:JPS196820 JYQ196820:JZO196820 KIM196820:KJK196820 KSI196820:KTG196820 LCE196820:LDC196820 LMA196820:LMY196820 LVW196820:LWU196820 MFS196820:MGQ196820 MPO196820:MQM196820 MZK196820:NAI196820 NJG196820:NKE196820 NTC196820:NUA196820 OCY196820:ODW196820 OMU196820:ONS196820 OWQ196820:OXO196820 PGM196820:PHK196820 PQI196820:PRG196820 QAE196820:QBC196820 QKA196820:QKY196820 QTW196820:QUU196820 RDS196820:REQ196820 RNO196820:ROM196820 RXK196820:RYI196820 SHG196820:SIE196820 SRC196820:SSA196820 TAY196820:TBW196820 TKU196820:TLS196820 TUQ196820:TVO196820 UEM196820:UFK196820 UOI196820:UPG196820 UYE196820:UZC196820 VIA196820:VIY196820 VRW196820:VSU196820 WBS196820:WCQ196820 WLO196820:WMM196820 WVK196820:WWI196820 C262356:AA262356 IY262356:JW262356 SU262356:TS262356 ACQ262356:ADO262356 AMM262356:ANK262356 AWI262356:AXG262356 BGE262356:BHC262356 BQA262356:BQY262356 BZW262356:CAU262356 CJS262356:CKQ262356 CTO262356:CUM262356 DDK262356:DEI262356 DNG262356:DOE262356 DXC262356:DYA262356 EGY262356:EHW262356 EQU262356:ERS262356 FAQ262356:FBO262356 FKM262356:FLK262356 FUI262356:FVG262356 GEE262356:GFC262356 GOA262356:GOY262356 GXW262356:GYU262356 HHS262356:HIQ262356 HRO262356:HSM262356 IBK262356:ICI262356 ILG262356:IME262356 IVC262356:IWA262356 JEY262356:JFW262356 JOU262356:JPS262356 JYQ262356:JZO262356 KIM262356:KJK262356 KSI262356:KTG262356 LCE262356:LDC262356 LMA262356:LMY262356 LVW262356:LWU262356 MFS262356:MGQ262356 MPO262356:MQM262356 MZK262356:NAI262356 NJG262356:NKE262356 NTC262356:NUA262356 OCY262356:ODW262356 OMU262356:ONS262356 OWQ262356:OXO262356 PGM262356:PHK262356 PQI262356:PRG262356 QAE262356:QBC262356 QKA262356:QKY262356 QTW262356:QUU262356 RDS262356:REQ262356 RNO262356:ROM262356 RXK262356:RYI262356 SHG262356:SIE262356 SRC262356:SSA262356 TAY262356:TBW262356 TKU262356:TLS262356 TUQ262356:TVO262356 UEM262356:UFK262356 UOI262356:UPG262356 UYE262356:UZC262356 VIA262356:VIY262356 VRW262356:VSU262356 WBS262356:WCQ262356 WLO262356:WMM262356 WVK262356:WWI262356 C327892:AA327892 IY327892:JW327892 SU327892:TS327892 ACQ327892:ADO327892 AMM327892:ANK327892 AWI327892:AXG327892 BGE327892:BHC327892 BQA327892:BQY327892 BZW327892:CAU327892 CJS327892:CKQ327892 CTO327892:CUM327892 DDK327892:DEI327892 DNG327892:DOE327892 DXC327892:DYA327892 EGY327892:EHW327892 EQU327892:ERS327892 FAQ327892:FBO327892 FKM327892:FLK327892 FUI327892:FVG327892 GEE327892:GFC327892 GOA327892:GOY327892 GXW327892:GYU327892 HHS327892:HIQ327892 HRO327892:HSM327892 IBK327892:ICI327892 ILG327892:IME327892 IVC327892:IWA327892 JEY327892:JFW327892 JOU327892:JPS327892 JYQ327892:JZO327892 KIM327892:KJK327892 KSI327892:KTG327892 LCE327892:LDC327892 LMA327892:LMY327892 LVW327892:LWU327892 MFS327892:MGQ327892 MPO327892:MQM327892 MZK327892:NAI327892 NJG327892:NKE327892 NTC327892:NUA327892 OCY327892:ODW327892 OMU327892:ONS327892 OWQ327892:OXO327892 PGM327892:PHK327892 PQI327892:PRG327892 QAE327892:QBC327892 QKA327892:QKY327892 QTW327892:QUU327892 RDS327892:REQ327892 RNO327892:ROM327892 RXK327892:RYI327892 SHG327892:SIE327892 SRC327892:SSA327892 TAY327892:TBW327892 TKU327892:TLS327892 TUQ327892:TVO327892 UEM327892:UFK327892 UOI327892:UPG327892 UYE327892:UZC327892 VIA327892:VIY327892 VRW327892:VSU327892 WBS327892:WCQ327892 WLO327892:WMM327892 WVK327892:WWI327892 C393428:AA393428 IY393428:JW393428 SU393428:TS393428 ACQ393428:ADO393428 AMM393428:ANK393428 AWI393428:AXG393428 BGE393428:BHC393428 BQA393428:BQY393428 BZW393428:CAU393428 CJS393428:CKQ393428 CTO393428:CUM393428 DDK393428:DEI393428 DNG393428:DOE393428 DXC393428:DYA393428 EGY393428:EHW393428 EQU393428:ERS393428 FAQ393428:FBO393428 FKM393428:FLK393428 FUI393428:FVG393428 GEE393428:GFC393428 GOA393428:GOY393428 GXW393428:GYU393428 HHS393428:HIQ393428 HRO393428:HSM393428 IBK393428:ICI393428 ILG393428:IME393428 IVC393428:IWA393428 JEY393428:JFW393428 JOU393428:JPS393428 JYQ393428:JZO393428 KIM393428:KJK393428 KSI393428:KTG393428 LCE393428:LDC393428 LMA393428:LMY393428 LVW393428:LWU393428 MFS393428:MGQ393428 MPO393428:MQM393428 MZK393428:NAI393428 NJG393428:NKE393428 NTC393428:NUA393428 OCY393428:ODW393428 OMU393428:ONS393428 OWQ393428:OXO393428 PGM393428:PHK393428 PQI393428:PRG393428 QAE393428:QBC393428 QKA393428:QKY393428 QTW393428:QUU393428 RDS393428:REQ393428 RNO393428:ROM393428 RXK393428:RYI393428 SHG393428:SIE393428 SRC393428:SSA393428 TAY393428:TBW393428 TKU393428:TLS393428 TUQ393428:TVO393428 UEM393428:UFK393428 UOI393428:UPG393428 UYE393428:UZC393428 VIA393428:VIY393428 VRW393428:VSU393428 WBS393428:WCQ393428 WLO393428:WMM393428 WVK393428:WWI393428 C458964:AA458964 IY458964:JW458964 SU458964:TS458964 ACQ458964:ADO458964 AMM458964:ANK458964 AWI458964:AXG458964 BGE458964:BHC458964 BQA458964:BQY458964 BZW458964:CAU458964 CJS458964:CKQ458964 CTO458964:CUM458964 DDK458964:DEI458964 DNG458964:DOE458964 DXC458964:DYA458964 EGY458964:EHW458964 EQU458964:ERS458964 FAQ458964:FBO458964 FKM458964:FLK458964 FUI458964:FVG458964 GEE458964:GFC458964 GOA458964:GOY458964 GXW458964:GYU458964 HHS458964:HIQ458964 HRO458964:HSM458964 IBK458964:ICI458964 ILG458964:IME458964 IVC458964:IWA458964 JEY458964:JFW458964 JOU458964:JPS458964 JYQ458964:JZO458964 KIM458964:KJK458964 KSI458964:KTG458964 LCE458964:LDC458964 LMA458964:LMY458964 LVW458964:LWU458964 MFS458964:MGQ458964 MPO458964:MQM458964 MZK458964:NAI458964 NJG458964:NKE458964 NTC458964:NUA458964 OCY458964:ODW458964 OMU458964:ONS458964 OWQ458964:OXO458964 PGM458964:PHK458964 PQI458964:PRG458964 QAE458964:QBC458964 QKA458964:QKY458964 QTW458964:QUU458964 RDS458964:REQ458964 RNO458964:ROM458964 RXK458964:RYI458964 SHG458964:SIE458964 SRC458964:SSA458964 TAY458964:TBW458964 TKU458964:TLS458964 TUQ458964:TVO458964 UEM458964:UFK458964 UOI458964:UPG458964 UYE458964:UZC458964 VIA458964:VIY458964 VRW458964:VSU458964 WBS458964:WCQ458964 WLO458964:WMM458964 WVK458964:WWI458964 C524500:AA524500 IY524500:JW524500 SU524500:TS524500 ACQ524500:ADO524500 AMM524500:ANK524500 AWI524500:AXG524500 BGE524500:BHC524500 BQA524500:BQY524500 BZW524500:CAU524500 CJS524500:CKQ524500 CTO524500:CUM524500 DDK524500:DEI524500 DNG524500:DOE524500 DXC524500:DYA524500 EGY524500:EHW524500 EQU524500:ERS524500 FAQ524500:FBO524500 FKM524500:FLK524500 FUI524500:FVG524500 GEE524500:GFC524500 GOA524500:GOY524500 GXW524500:GYU524500 HHS524500:HIQ524500 HRO524500:HSM524500 IBK524500:ICI524500 ILG524500:IME524500 IVC524500:IWA524500 JEY524500:JFW524500 JOU524500:JPS524500 JYQ524500:JZO524500 KIM524500:KJK524500 KSI524500:KTG524500 LCE524500:LDC524500 LMA524500:LMY524500 LVW524500:LWU524500 MFS524500:MGQ524500 MPO524500:MQM524500 MZK524500:NAI524500 NJG524500:NKE524500 NTC524500:NUA524500 OCY524500:ODW524500 OMU524500:ONS524500 OWQ524500:OXO524500 PGM524500:PHK524500 PQI524500:PRG524500 QAE524500:QBC524500 QKA524500:QKY524500 QTW524500:QUU524500 RDS524500:REQ524500 RNO524500:ROM524500 RXK524500:RYI524500 SHG524500:SIE524500 SRC524500:SSA524500 TAY524500:TBW524500 TKU524500:TLS524500 TUQ524500:TVO524500 UEM524500:UFK524500 UOI524500:UPG524500 UYE524500:UZC524500 VIA524500:VIY524500 VRW524500:VSU524500 WBS524500:WCQ524500 WLO524500:WMM524500 WVK524500:WWI524500 C590036:AA590036 IY590036:JW590036 SU590036:TS590036 ACQ590036:ADO590036 AMM590036:ANK590036 AWI590036:AXG590036 BGE590036:BHC590036 BQA590036:BQY590036 BZW590036:CAU590036 CJS590036:CKQ590036 CTO590036:CUM590036 DDK590036:DEI590036 DNG590036:DOE590036 DXC590036:DYA590036 EGY590036:EHW590036 EQU590036:ERS590036 FAQ590036:FBO590036 FKM590036:FLK590036 FUI590036:FVG590036 GEE590036:GFC590036 GOA590036:GOY590036 GXW590036:GYU590036 HHS590036:HIQ590036 HRO590036:HSM590036 IBK590036:ICI590036 ILG590036:IME590036 IVC590036:IWA590036 JEY590036:JFW590036 JOU590036:JPS590036 JYQ590036:JZO590036 KIM590036:KJK590036 KSI590036:KTG590036 LCE590036:LDC590036 LMA590036:LMY590036 LVW590036:LWU590036 MFS590036:MGQ590036 MPO590036:MQM590036 MZK590036:NAI590036 NJG590036:NKE590036 NTC590036:NUA590036 OCY590036:ODW590036 OMU590036:ONS590036 OWQ590036:OXO590036 PGM590036:PHK590036 PQI590036:PRG590036 QAE590036:QBC590036 QKA590036:QKY590036 QTW590036:QUU590036 RDS590036:REQ590036 RNO590036:ROM590036 RXK590036:RYI590036 SHG590036:SIE590036 SRC590036:SSA590036 TAY590036:TBW590036 TKU590036:TLS590036 TUQ590036:TVO590036 UEM590036:UFK590036 UOI590036:UPG590036 UYE590036:UZC590036 VIA590036:VIY590036 VRW590036:VSU590036 WBS590036:WCQ590036 WLO590036:WMM590036 WVK590036:WWI590036 C655572:AA655572 IY655572:JW655572 SU655572:TS655572 ACQ655572:ADO655572 AMM655572:ANK655572 AWI655572:AXG655572 BGE655572:BHC655572 BQA655572:BQY655572 BZW655572:CAU655572 CJS655572:CKQ655572 CTO655572:CUM655572 DDK655572:DEI655572 DNG655572:DOE655572 DXC655572:DYA655572 EGY655572:EHW655572 EQU655572:ERS655572 FAQ655572:FBO655572 FKM655572:FLK655572 FUI655572:FVG655572 GEE655572:GFC655572 GOA655572:GOY655572 GXW655572:GYU655572 HHS655572:HIQ655572 HRO655572:HSM655572 IBK655572:ICI655572 ILG655572:IME655572 IVC655572:IWA655572 JEY655572:JFW655572 JOU655572:JPS655572 JYQ655572:JZO655572 KIM655572:KJK655572 KSI655572:KTG655572 LCE655572:LDC655572 LMA655572:LMY655572 LVW655572:LWU655572 MFS655572:MGQ655572 MPO655572:MQM655572 MZK655572:NAI655572 NJG655572:NKE655572 NTC655572:NUA655572 OCY655572:ODW655572 OMU655572:ONS655572 OWQ655572:OXO655572 PGM655572:PHK655572 PQI655572:PRG655572 QAE655572:QBC655572 QKA655572:QKY655572 QTW655572:QUU655572 RDS655572:REQ655572 RNO655572:ROM655572 RXK655572:RYI655572 SHG655572:SIE655572 SRC655572:SSA655572 TAY655572:TBW655572 TKU655572:TLS655572 TUQ655572:TVO655572 UEM655572:UFK655572 UOI655572:UPG655572 UYE655572:UZC655572 VIA655572:VIY655572 VRW655572:VSU655572 WBS655572:WCQ655572 WLO655572:WMM655572 WVK655572:WWI655572 C721108:AA721108 IY721108:JW721108 SU721108:TS721108 ACQ721108:ADO721108 AMM721108:ANK721108 AWI721108:AXG721108 BGE721108:BHC721108 BQA721108:BQY721108 BZW721108:CAU721108 CJS721108:CKQ721108 CTO721108:CUM721108 DDK721108:DEI721108 DNG721108:DOE721108 DXC721108:DYA721108 EGY721108:EHW721108 EQU721108:ERS721108 FAQ721108:FBO721108 FKM721108:FLK721108 FUI721108:FVG721108 GEE721108:GFC721108 GOA721108:GOY721108 GXW721108:GYU721108 HHS721108:HIQ721108 HRO721108:HSM721108 IBK721108:ICI721108 ILG721108:IME721108 IVC721108:IWA721108 JEY721108:JFW721108 JOU721108:JPS721108 JYQ721108:JZO721108 KIM721108:KJK721108 KSI721108:KTG721108 LCE721108:LDC721108 LMA721108:LMY721108 LVW721108:LWU721108 MFS721108:MGQ721108 MPO721108:MQM721108 MZK721108:NAI721108 NJG721108:NKE721108 NTC721108:NUA721108 OCY721108:ODW721108 OMU721108:ONS721108 OWQ721108:OXO721108 PGM721108:PHK721108 PQI721108:PRG721108 QAE721108:QBC721108 QKA721108:QKY721108 QTW721108:QUU721108 RDS721108:REQ721108 RNO721108:ROM721108 RXK721108:RYI721108 SHG721108:SIE721108 SRC721108:SSA721108 TAY721108:TBW721108 TKU721108:TLS721108 TUQ721108:TVO721108 UEM721108:UFK721108 UOI721108:UPG721108 UYE721108:UZC721108 VIA721108:VIY721108 VRW721108:VSU721108 WBS721108:WCQ721108 WLO721108:WMM721108 WVK721108:WWI721108 C786644:AA786644 IY786644:JW786644 SU786644:TS786644 ACQ786644:ADO786644 AMM786644:ANK786644 AWI786644:AXG786644 BGE786644:BHC786644 BQA786644:BQY786644 BZW786644:CAU786644 CJS786644:CKQ786644 CTO786644:CUM786644 DDK786644:DEI786644 DNG786644:DOE786644 DXC786644:DYA786644 EGY786644:EHW786644 EQU786644:ERS786644 FAQ786644:FBO786644 FKM786644:FLK786644 FUI786644:FVG786644 GEE786644:GFC786644 GOA786644:GOY786644 GXW786644:GYU786644 HHS786644:HIQ786644 HRO786644:HSM786644 IBK786644:ICI786644 ILG786644:IME786644 IVC786644:IWA786644 JEY786644:JFW786644 JOU786644:JPS786644 JYQ786644:JZO786644 KIM786644:KJK786644 KSI786644:KTG786644 LCE786644:LDC786644 LMA786644:LMY786644 LVW786644:LWU786644 MFS786644:MGQ786644 MPO786644:MQM786644 MZK786644:NAI786644 NJG786644:NKE786644 NTC786644:NUA786644 OCY786644:ODW786644 OMU786644:ONS786644 OWQ786644:OXO786644 PGM786644:PHK786644 PQI786644:PRG786644 QAE786644:QBC786644 QKA786644:QKY786644 QTW786644:QUU786644 RDS786644:REQ786644 RNO786644:ROM786644 RXK786644:RYI786644 SHG786644:SIE786644 SRC786644:SSA786644 TAY786644:TBW786644 TKU786644:TLS786644 TUQ786644:TVO786644 UEM786644:UFK786644 UOI786644:UPG786644 UYE786644:UZC786644 VIA786644:VIY786644 VRW786644:VSU786644 WBS786644:WCQ786644 WLO786644:WMM786644 WVK786644:WWI786644 C852180:AA852180 IY852180:JW852180 SU852180:TS852180 ACQ852180:ADO852180 AMM852180:ANK852180 AWI852180:AXG852180 BGE852180:BHC852180 BQA852180:BQY852180 BZW852180:CAU852180 CJS852180:CKQ852180 CTO852180:CUM852180 DDK852180:DEI852180 DNG852180:DOE852180 DXC852180:DYA852180 EGY852180:EHW852180 EQU852180:ERS852180 FAQ852180:FBO852180 FKM852180:FLK852180 FUI852180:FVG852180 GEE852180:GFC852180 GOA852180:GOY852180 GXW852180:GYU852180 HHS852180:HIQ852180 HRO852180:HSM852180 IBK852180:ICI852180 ILG852180:IME852180 IVC852180:IWA852180 JEY852180:JFW852180 JOU852180:JPS852180 JYQ852180:JZO852180 KIM852180:KJK852180 KSI852180:KTG852180 LCE852180:LDC852180 LMA852180:LMY852180 LVW852180:LWU852180 MFS852180:MGQ852180 MPO852180:MQM852180 MZK852180:NAI852180 NJG852180:NKE852180 NTC852180:NUA852180 OCY852180:ODW852180 OMU852180:ONS852180 OWQ852180:OXO852180 PGM852180:PHK852180 PQI852180:PRG852180 QAE852180:QBC852180 QKA852180:QKY852180 QTW852180:QUU852180 RDS852180:REQ852180 RNO852180:ROM852180 RXK852180:RYI852180 SHG852180:SIE852180 SRC852180:SSA852180 TAY852180:TBW852180 TKU852180:TLS852180 TUQ852180:TVO852180 UEM852180:UFK852180 UOI852180:UPG852180 UYE852180:UZC852180 VIA852180:VIY852180 VRW852180:VSU852180 WBS852180:WCQ852180 WLO852180:WMM852180 WVK852180:WWI852180 C917716:AA917716 IY917716:JW917716 SU917716:TS917716 ACQ917716:ADO917716 AMM917716:ANK917716 AWI917716:AXG917716 BGE917716:BHC917716 BQA917716:BQY917716 BZW917716:CAU917716 CJS917716:CKQ917716 CTO917716:CUM917716 DDK917716:DEI917716 DNG917716:DOE917716 DXC917716:DYA917716 EGY917716:EHW917716 EQU917716:ERS917716 FAQ917716:FBO917716 FKM917716:FLK917716 FUI917716:FVG917716 GEE917716:GFC917716 GOA917716:GOY917716 GXW917716:GYU917716 HHS917716:HIQ917716 HRO917716:HSM917716 IBK917716:ICI917716 ILG917716:IME917716 IVC917716:IWA917716 JEY917716:JFW917716 JOU917716:JPS917716 JYQ917716:JZO917716 KIM917716:KJK917716 KSI917716:KTG917716 LCE917716:LDC917716 LMA917716:LMY917716 LVW917716:LWU917716 MFS917716:MGQ917716 MPO917716:MQM917716 MZK917716:NAI917716 NJG917716:NKE917716 NTC917716:NUA917716 OCY917716:ODW917716 OMU917716:ONS917716 OWQ917716:OXO917716 PGM917716:PHK917716 PQI917716:PRG917716 QAE917716:QBC917716 QKA917716:QKY917716 QTW917716:QUU917716 RDS917716:REQ917716 RNO917716:ROM917716 RXK917716:RYI917716 SHG917716:SIE917716 SRC917716:SSA917716 TAY917716:TBW917716 TKU917716:TLS917716 TUQ917716:TVO917716 UEM917716:UFK917716 UOI917716:UPG917716 UYE917716:UZC917716 VIA917716:VIY917716 VRW917716:VSU917716 WBS917716:WCQ917716 WLO917716:WMM917716 WVK917716:WWI917716 C983252:AA983252 IY983252:JW983252 SU983252:TS983252 ACQ983252:ADO983252 AMM983252:ANK983252 AWI983252:AXG983252 BGE983252:BHC983252 BQA983252:BQY983252 BZW983252:CAU983252 CJS983252:CKQ983252 CTO983252:CUM983252 DDK983252:DEI983252 DNG983252:DOE983252 DXC983252:DYA983252 EGY983252:EHW983252 EQU983252:ERS983252 FAQ983252:FBO983252 FKM983252:FLK983252 FUI983252:FVG983252 GEE983252:GFC983252 GOA983252:GOY983252 GXW983252:GYU983252 HHS983252:HIQ983252 HRO983252:HSM983252 IBK983252:ICI983252 ILG983252:IME983252 IVC983252:IWA983252 JEY983252:JFW983252 JOU983252:JPS983252 JYQ983252:JZO983252 KIM983252:KJK983252 KSI983252:KTG983252 LCE983252:LDC983252 LMA983252:LMY983252 LVW983252:LWU983252 MFS983252:MGQ983252 MPO983252:MQM983252 MZK983252:NAI983252 NJG983252:NKE983252 NTC983252:NUA983252 OCY983252:ODW983252 OMU983252:ONS983252 OWQ983252:OXO983252 PGM983252:PHK983252 PQI983252:PRG983252 QAE983252:QBC983252 QKA983252:QKY983252 QTW983252:QUU983252 RDS983252:REQ983252 RNO983252:ROM983252 RXK983252:RYI983252 SHG983252:SIE983252 SRC983252:SSA983252 TAY983252:TBW983252 TKU983252:TLS983252 TUQ983252:TVO983252 UEM983252:UFK983252 UOI983252:UPG983252 UYE983252:UZC983252 VIA983252:VIY983252 VRW983252:VSU983252 WBS983252:WCQ983252 WLO983252:WMM983252 WVK983252:WWI983252 W179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W65744 JS65744 TO65744 ADK65744 ANG65744 AXC65744 BGY65744 BQU65744 CAQ65744 CKM65744 CUI65744 DEE65744 DOA65744 DXW65744 EHS65744 ERO65744 FBK65744 FLG65744 FVC65744 GEY65744 GOU65744 GYQ65744 HIM65744 HSI65744 ICE65744 IMA65744 IVW65744 JFS65744 JPO65744 JZK65744 KJG65744 KTC65744 LCY65744 LMU65744 LWQ65744 MGM65744 MQI65744 NAE65744 NKA65744 NTW65744 ODS65744 ONO65744 OXK65744 PHG65744 PRC65744 QAY65744 QKU65744 QUQ65744 REM65744 ROI65744 RYE65744 SIA65744 SRW65744 TBS65744 TLO65744 TVK65744 UFG65744 UPC65744 UYY65744 VIU65744 VSQ65744 WCM65744 WMI65744 WWE65744 W131280 JS131280 TO131280 ADK131280 ANG131280 AXC131280 BGY131280 BQU131280 CAQ131280 CKM131280 CUI131280 DEE131280 DOA131280 DXW131280 EHS131280 ERO131280 FBK131280 FLG131280 FVC131280 GEY131280 GOU131280 GYQ131280 HIM131280 HSI131280 ICE131280 IMA131280 IVW131280 JFS131280 JPO131280 JZK131280 KJG131280 KTC131280 LCY131280 LMU131280 LWQ131280 MGM131280 MQI131280 NAE131280 NKA131280 NTW131280 ODS131280 ONO131280 OXK131280 PHG131280 PRC131280 QAY131280 QKU131280 QUQ131280 REM131280 ROI131280 RYE131280 SIA131280 SRW131280 TBS131280 TLO131280 TVK131280 UFG131280 UPC131280 UYY131280 VIU131280 VSQ131280 WCM131280 WMI131280 WWE131280 W196816 JS196816 TO196816 ADK196816 ANG196816 AXC196816 BGY196816 BQU196816 CAQ196816 CKM196816 CUI196816 DEE196816 DOA196816 DXW196816 EHS196816 ERO196816 FBK196816 FLG196816 FVC196816 GEY196816 GOU196816 GYQ196816 HIM196816 HSI196816 ICE196816 IMA196816 IVW196816 JFS196816 JPO196816 JZK196816 KJG196816 KTC196816 LCY196816 LMU196816 LWQ196816 MGM196816 MQI196816 NAE196816 NKA196816 NTW196816 ODS196816 ONO196816 OXK196816 PHG196816 PRC196816 QAY196816 QKU196816 QUQ196816 REM196816 ROI196816 RYE196816 SIA196816 SRW196816 TBS196816 TLO196816 TVK196816 UFG196816 UPC196816 UYY196816 VIU196816 VSQ196816 WCM196816 WMI196816 WWE196816 W262352 JS262352 TO262352 ADK262352 ANG262352 AXC262352 BGY262352 BQU262352 CAQ262352 CKM262352 CUI262352 DEE262352 DOA262352 DXW262352 EHS262352 ERO262352 FBK262352 FLG262352 FVC262352 GEY262352 GOU262352 GYQ262352 HIM262352 HSI262352 ICE262352 IMA262352 IVW262352 JFS262352 JPO262352 JZK262352 KJG262352 KTC262352 LCY262352 LMU262352 LWQ262352 MGM262352 MQI262352 NAE262352 NKA262352 NTW262352 ODS262352 ONO262352 OXK262352 PHG262352 PRC262352 QAY262352 QKU262352 QUQ262352 REM262352 ROI262352 RYE262352 SIA262352 SRW262352 TBS262352 TLO262352 TVK262352 UFG262352 UPC262352 UYY262352 VIU262352 VSQ262352 WCM262352 WMI262352 WWE262352 W327888 JS327888 TO327888 ADK327888 ANG327888 AXC327888 BGY327888 BQU327888 CAQ327888 CKM327888 CUI327888 DEE327888 DOA327888 DXW327888 EHS327888 ERO327888 FBK327888 FLG327888 FVC327888 GEY327888 GOU327888 GYQ327888 HIM327888 HSI327888 ICE327888 IMA327888 IVW327888 JFS327888 JPO327888 JZK327888 KJG327888 KTC327888 LCY327888 LMU327888 LWQ327888 MGM327888 MQI327888 NAE327888 NKA327888 NTW327888 ODS327888 ONO327888 OXK327888 PHG327888 PRC327888 QAY327888 QKU327888 QUQ327888 REM327888 ROI327888 RYE327888 SIA327888 SRW327888 TBS327888 TLO327888 TVK327888 UFG327888 UPC327888 UYY327888 VIU327888 VSQ327888 WCM327888 WMI327888 WWE327888 W393424 JS393424 TO393424 ADK393424 ANG393424 AXC393424 BGY393424 BQU393424 CAQ393424 CKM393424 CUI393424 DEE393424 DOA393424 DXW393424 EHS393424 ERO393424 FBK393424 FLG393424 FVC393424 GEY393424 GOU393424 GYQ393424 HIM393424 HSI393424 ICE393424 IMA393424 IVW393424 JFS393424 JPO393424 JZK393424 KJG393424 KTC393424 LCY393424 LMU393424 LWQ393424 MGM393424 MQI393424 NAE393424 NKA393424 NTW393424 ODS393424 ONO393424 OXK393424 PHG393424 PRC393424 QAY393424 QKU393424 QUQ393424 REM393424 ROI393424 RYE393424 SIA393424 SRW393424 TBS393424 TLO393424 TVK393424 UFG393424 UPC393424 UYY393424 VIU393424 VSQ393424 WCM393424 WMI393424 WWE393424 W458960 JS458960 TO458960 ADK458960 ANG458960 AXC458960 BGY458960 BQU458960 CAQ458960 CKM458960 CUI458960 DEE458960 DOA458960 DXW458960 EHS458960 ERO458960 FBK458960 FLG458960 FVC458960 GEY458960 GOU458960 GYQ458960 HIM458960 HSI458960 ICE458960 IMA458960 IVW458960 JFS458960 JPO458960 JZK458960 KJG458960 KTC458960 LCY458960 LMU458960 LWQ458960 MGM458960 MQI458960 NAE458960 NKA458960 NTW458960 ODS458960 ONO458960 OXK458960 PHG458960 PRC458960 QAY458960 QKU458960 QUQ458960 REM458960 ROI458960 RYE458960 SIA458960 SRW458960 TBS458960 TLO458960 TVK458960 UFG458960 UPC458960 UYY458960 VIU458960 VSQ458960 WCM458960 WMI458960 WWE458960 W524496 JS524496 TO524496 ADK524496 ANG524496 AXC524496 BGY524496 BQU524496 CAQ524496 CKM524496 CUI524496 DEE524496 DOA524496 DXW524496 EHS524496 ERO524496 FBK524496 FLG524496 FVC524496 GEY524496 GOU524496 GYQ524496 HIM524496 HSI524496 ICE524496 IMA524496 IVW524496 JFS524496 JPO524496 JZK524496 KJG524496 KTC524496 LCY524496 LMU524496 LWQ524496 MGM524496 MQI524496 NAE524496 NKA524496 NTW524496 ODS524496 ONO524496 OXK524496 PHG524496 PRC524496 QAY524496 QKU524496 QUQ524496 REM524496 ROI524496 RYE524496 SIA524496 SRW524496 TBS524496 TLO524496 TVK524496 UFG524496 UPC524496 UYY524496 VIU524496 VSQ524496 WCM524496 WMI524496 WWE524496 W590032 JS590032 TO590032 ADK590032 ANG590032 AXC590032 BGY590032 BQU590032 CAQ590032 CKM590032 CUI590032 DEE590032 DOA590032 DXW590032 EHS590032 ERO590032 FBK590032 FLG590032 FVC590032 GEY590032 GOU590032 GYQ590032 HIM590032 HSI590032 ICE590032 IMA590032 IVW590032 JFS590032 JPO590032 JZK590032 KJG590032 KTC590032 LCY590032 LMU590032 LWQ590032 MGM590032 MQI590032 NAE590032 NKA590032 NTW590032 ODS590032 ONO590032 OXK590032 PHG590032 PRC590032 QAY590032 QKU590032 QUQ590032 REM590032 ROI590032 RYE590032 SIA590032 SRW590032 TBS590032 TLO590032 TVK590032 UFG590032 UPC590032 UYY590032 VIU590032 VSQ590032 WCM590032 WMI590032 WWE590032 W655568 JS655568 TO655568 ADK655568 ANG655568 AXC655568 BGY655568 BQU655568 CAQ655568 CKM655568 CUI655568 DEE655568 DOA655568 DXW655568 EHS655568 ERO655568 FBK655568 FLG655568 FVC655568 GEY655568 GOU655568 GYQ655568 HIM655568 HSI655568 ICE655568 IMA655568 IVW655568 JFS655568 JPO655568 JZK655568 KJG655568 KTC655568 LCY655568 LMU655568 LWQ655568 MGM655568 MQI655568 NAE655568 NKA655568 NTW655568 ODS655568 ONO655568 OXK655568 PHG655568 PRC655568 QAY655568 QKU655568 QUQ655568 REM655568 ROI655568 RYE655568 SIA655568 SRW655568 TBS655568 TLO655568 TVK655568 UFG655568 UPC655568 UYY655568 VIU655568 VSQ655568 WCM655568 WMI655568 WWE655568 W721104 JS721104 TO721104 ADK721104 ANG721104 AXC721104 BGY721104 BQU721104 CAQ721104 CKM721104 CUI721104 DEE721104 DOA721104 DXW721104 EHS721104 ERO721104 FBK721104 FLG721104 FVC721104 GEY721104 GOU721104 GYQ721104 HIM721104 HSI721104 ICE721104 IMA721104 IVW721104 JFS721104 JPO721104 JZK721104 KJG721104 KTC721104 LCY721104 LMU721104 LWQ721104 MGM721104 MQI721104 NAE721104 NKA721104 NTW721104 ODS721104 ONO721104 OXK721104 PHG721104 PRC721104 QAY721104 QKU721104 QUQ721104 REM721104 ROI721104 RYE721104 SIA721104 SRW721104 TBS721104 TLO721104 TVK721104 UFG721104 UPC721104 UYY721104 VIU721104 VSQ721104 WCM721104 WMI721104 WWE721104 W786640 JS786640 TO786640 ADK786640 ANG786640 AXC786640 BGY786640 BQU786640 CAQ786640 CKM786640 CUI786640 DEE786640 DOA786640 DXW786640 EHS786640 ERO786640 FBK786640 FLG786640 FVC786640 GEY786640 GOU786640 GYQ786640 HIM786640 HSI786640 ICE786640 IMA786640 IVW786640 JFS786640 JPO786640 JZK786640 KJG786640 KTC786640 LCY786640 LMU786640 LWQ786640 MGM786640 MQI786640 NAE786640 NKA786640 NTW786640 ODS786640 ONO786640 OXK786640 PHG786640 PRC786640 QAY786640 QKU786640 QUQ786640 REM786640 ROI786640 RYE786640 SIA786640 SRW786640 TBS786640 TLO786640 TVK786640 UFG786640 UPC786640 UYY786640 VIU786640 VSQ786640 WCM786640 WMI786640 WWE786640 W852176 JS852176 TO852176 ADK852176 ANG852176 AXC852176 BGY852176 BQU852176 CAQ852176 CKM852176 CUI852176 DEE852176 DOA852176 DXW852176 EHS852176 ERO852176 FBK852176 FLG852176 FVC852176 GEY852176 GOU852176 GYQ852176 HIM852176 HSI852176 ICE852176 IMA852176 IVW852176 JFS852176 JPO852176 JZK852176 KJG852176 KTC852176 LCY852176 LMU852176 LWQ852176 MGM852176 MQI852176 NAE852176 NKA852176 NTW852176 ODS852176 ONO852176 OXK852176 PHG852176 PRC852176 QAY852176 QKU852176 QUQ852176 REM852176 ROI852176 RYE852176 SIA852176 SRW852176 TBS852176 TLO852176 TVK852176 UFG852176 UPC852176 UYY852176 VIU852176 VSQ852176 WCM852176 WMI852176 WWE852176 W917712 JS917712 TO917712 ADK917712 ANG917712 AXC917712 BGY917712 BQU917712 CAQ917712 CKM917712 CUI917712 DEE917712 DOA917712 DXW917712 EHS917712 ERO917712 FBK917712 FLG917712 FVC917712 GEY917712 GOU917712 GYQ917712 HIM917712 HSI917712 ICE917712 IMA917712 IVW917712 JFS917712 JPO917712 JZK917712 KJG917712 KTC917712 LCY917712 LMU917712 LWQ917712 MGM917712 MQI917712 NAE917712 NKA917712 NTW917712 ODS917712 ONO917712 OXK917712 PHG917712 PRC917712 QAY917712 QKU917712 QUQ917712 REM917712 ROI917712 RYE917712 SIA917712 SRW917712 TBS917712 TLO917712 TVK917712 UFG917712 UPC917712 UYY917712 VIU917712 VSQ917712 WCM917712 WMI917712 WWE917712 W983248 JS983248 TO983248 ADK983248 ANG983248 AXC983248 BGY983248 BQU983248 CAQ983248 CKM983248 CUI983248 DEE983248 DOA983248 DXW983248 EHS983248 ERO983248 FBK983248 FLG983248 FVC983248 GEY983248 GOU983248 GYQ983248 HIM983248 HSI983248 ICE983248 IMA983248 IVW983248 JFS983248 JPO983248 JZK983248 KJG983248 KTC983248 LCY983248 LMU983248 LWQ983248 MGM983248 MQI983248 NAE983248 NKA983248 NTW983248 ODS983248 ONO983248 OXK983248 PHG983248 PRC983248 QAY983248 QKU983248 QUQ983248 REM983248 ROI983248 RYE983248 SIA983248 SRW983248 TBS983248 TLO983248 TVK983248 UFG983248 UPC983248 UYY983248 VIU983248 VSQ983248 WCM983248 WMI983248 WWE983248 C179:S179 IY179:JO179 SU179:TK179 ACQ179:ADG179 AMM179:ANC179 AWI179:AWY179 BGE179:BGU179 BQA179:BQQ179 BZW179:CAM179 CJS179:CKI179 CTO179:CUE179 DDK179:DEA179 DNG179:DNW179 DXC179:DXS179 EGY179:EHO179 EQU179:ERK179 FAQ179:FBG179 FKM179:FLC179 FUI179:FUY179 GEE179:GEU179 GOA179:GOQ179 GXW179:GYM179 HHS179:HII179 HRO179:HSE179 IBK179:ICA179 ILG179:ILW179 IVC179:IVS179 JEY179:JFO179 JOU179:JPK179 JYQ179:JZG179 KIM179:KJC179 KSI179:KSY179 LCE179:LCU179 LMA179:LMQ179 LVW179:LWM179 MFS179:MGI179 MPO179:MQE179 MZK179:NAA179 NJG179:NJW179 NTC179:NTS179 OCY179:ODO179 OMU179:ONK179 OWQ179:OXG179 PGM179:PHC179 PQI179:PQY179 QAE179:QAU179 QKA179:QKQ179 QTW179:QUM179 RDS179:REI179 RNO179:ROE179 RXK179:RYA179 SHG179:SHW179 SRC179:SRS179 TAY179:TBO179 TKU179:TLK179 TUQ179:TVG179 UEM179:UFC179 UOI179:UOY179 UYE179:UYU179 VIA179:VIQ179 VRW179:VSM179 WBS179:WCI179 WLO179:WME179 WVK179:WWA179 C65744:S65744 IY65744:JO65744 SU65744:TK65744 ACQ65744:ADG65744 AMM65744:ANC65744 AWI65744:AWY65744 BGE65744:BGU65744 BQA65744:BQQ65744 BZW65744:CAM65744 CJS65744:CKI65744 CTO65744:CUE65744 DDK65744:DEA65744 DNG65744:DNW65744 DXC65744:DXS65744 EGY65744:EHO65744 EQU65744:ERK65744 FAQ65744:FBG65744 FKM65744:FLC65744 FUI65744:FUY65744 GEE65744:GEU65744 GOA65744:GOQ65744 GXW65744:GYM65744 HHS65744:HII65744 HRO65744:HSE65744 IBK65744:ICA65744 ILG65744:ILW65744 IVC65744:IVS65744 JEY65744:JFO65744 JOU65744:JPK65744 JYQ65744:JZG65744 KIM65744:KJC65744 KSI65744:KSY65744 LCE65744:LCU65744 LMA65744:LMQ65744 LVW65744:LWM65744 MFS65744:MGI65744 MPO65744:MQE65744 MZK65744:NAA65744 NJG65744:NJW65744 NTC65744:NTS65744 OCY65744:ODO65744 OMU65744:ONK65744 OWQ65744:OXG65744 PGM65744:PHC65744 PQI65744:PQY65744 QAE65744:QAU65744 QKA65744:QKQ65744 QTW65744:QUM65744 RDS65744:REI65744 RNO65744:ROE65744 RXK65744:RYA65744 SHG65744:SHW65744 SRC65744:SRS65744 TAY65744:TBO65744 TKU65744:TLK65744 TUQ65744:TVG65744 UEM65744:UFC65744 UOI65744:UOY65744 UYE65744:UYU65744 VIA65744:VIQ65744 VRW65744:VSM65744 WBS65744:WCI65744 WLO65744:WME65744 WVK65744:WWA65744 C131280:S131280 IY131280:JO131280 SU131280:TK131280 ACQ131280:ADG131280 AMM131280:ANC131280 AWI131280:AWY131280 BGE131280:BGU131280 BQA131280:BQQ131280 BZW131280:CAM131280 CJS131280:CKI131280 CTO131280:CUE131280 DDK131280:DEA131280 DNG131280:DNW131280 DXC131280:DXS131280 EGY131280:EHO131280 EQU131280:ERK131280 FAQ131280:FBG131280 FKM131280:FLC131280 FUI131280:FUY131280 GEE131280:GEU131280 GOA131280:GOQ131280 GXW131280:GYM131280 HHS131280:HII131280 HRO131280:HSE131280 IBK131280:ICA131280 ILG131280:ILW131280 IVC131280:IVS131280 JEY131280:JFO131280 JOU131280:JPK131280 JYQ131280:JZG131280 KIM131280:KJC131280 KSI131280:KSY131280 LCE131280:LCU131280 LMA131280:LMQ131280 LVW131280:LWM131280 MFS131280:MGI131280 MPO131280:MQE131280 MZK131280:NAA131280 NJG131280:NJW131280 NTC131280:NTS131280 OCY131280:ODO131280 OMU131280:ONK131280 OWQ131280:OXG131280 PGM131280:PHC131280 PQI131280:PQY131280 QAE131280:QAU131280 QKA131280:QKQ131280 QTW131280:QUM131280 RDS131280:REI131280 RNO131280:ROE131280 RXK131280:RYA131280 SHG131280:SHW131280 SRC131280:SRS131280 TAY131280:TBO131280 TKU131280:TLK131280 TUQ131280:TVG131280 UEM131280:UFC131280 UOI131280:UOY131280 UYE131280:UYU131280 VIA131280:VIQ131280 VRW131280:VSM131280 WBS131280:WCI131280 WLO131280:WME131280 WVK131280:WWA131280 C196816:S196816 IY196816:JO196816 SU196816:TK196816 ACQ196816:ADG196816 AMM196816:ANC196816 AWI196816:AWY196816 BGE196816:BGU196816 BQA196816:BQQ196816 BZW196816:CAM196816 CJS196816:CKI196816 CTO196816:CUE196816 DDK196816:DEA196816 DNG196816:DNW196816 DXC196816:DXS196816 EGY196816:EHO196816 EQU196816:ERK196816 FAQ196816:FBG196816 FKM196816:FLC196816 FUI196816:FUY196816 GEE196816:GEU196816 GOA196816:GOQ196816 GXW196816:GYM196816 HHS196816:HII196816 HRO196816:HSE196816 IBK196816:ICA196816 ILG196816:ILW196816 IVC196816:IVS196816 JEY196816:JFO196816 JOU196816:JPK196816 JYQ196816:JZG196816 KIM196816:KJC196816 KSI196816:KSY196816 LCE196816:LCU196816 LMA196816:LMQ196816 LVW196816:LWM196816 MFS196816:MGI196816 MPO196816:MQE196816 MZK196816:NAA196816 NJG196816:NJW196816 NTC196816:NTS196816 OCY196816:ODO196816 OMU196816:ONK196816 OWQ196816:OXG196816 PGM196816:PHC196816 PQI196816:PQY196816 QAE196816:QAU196816 QKA196816:QKQ196816 QTW196816:QUM196816 RDS196816:REI196816 RNO196816:ROE196816 RXK196816:RYA196816 SHG196816:SHW196816 SRC196816:SRS196816 TAY196816:TBO196816 TKU196816:TLK196816 TUQ196816:TVG196816 UEM196816:UFC196816 UOI196816:UOY196816 UYE196816:UYU196816 VIA196816:VIQ196816 VRW196816:VSM196816 WBS196816:WCI196816 WLO196816:WME196816 WVK196816:WWA196816 C262352:S262352 IY262352:JO262352 SU262352:TK262352 ACQ262352:ADG262352 AMM262352:ANC262352 AWI262352:AWY262352 BGE262352:BGU262352 BQA262352:BQQ262352 BZW262352:CAM262352 CJS262352:CKI262352 CTO262352:CUE262352 DDK262352:DEA262352 DNG262352:DNW262352 DXC262352:DXS262352 EGY262352:EHO262352 EQU262352:ERK262352 FAQ262352:FBG262352 FKM262352:FLC262352 FUI262352:FUY262352 GEE262352:GEU262352 GOA262352:GOQ262352 GXW262352:GYM262352 HHS262352:HII262352 HRO262352:HSE262352 IBK262352:ICA262352 ILG262352:ILW262352 IVC262352:IVS262352 JEY262352:JFO262352 JOU262352:JPK262352 JYQ262352:JZG262352 KIM262352:KJC262352 KSI262352:KSY262352 LCE262352:LCU262352 LMA262352:LMQ262352 LVW262352:LWM262352 MFS262352:MGI262352 MPO262352:MQE262352 MZK262352:NAA262352 NJG262352:NJW262352 NTC262352:NTS262352 OCY262352:ODO262352 OMU262352:ONK262352 OWQ262352:OXG262352 PGM262352:PHC262352 PQI262352:PQY262352 QAE262352:QAU262352 QKA262352:QKQ262352 QTW262352:QUM262352 RDS262352:REI262352 RNO262352:ROE262352 RXK262352:RYA262352 SHG262352:SHW262352 SRC262352:SRS262352 TAY262352:TBO262352 TKU262352:TLK262352 TUQ262352:TVG262352 UEM262352:UFC262352 UOI262352:UOY262352 UYE262352:UYU262352 VIA262352:VIQ262352 VRW262352:VSM262352 WBS262352:WCI262352 WLO262352:WME262352 WVK262352:WWA262352 C327888:S327888 IY327888:JO327888 SU327888:TK327888 ACQ327888:ADG327888 AMM327888:ANC327888 AWI327888:AWY327888 BGE327888:BGU327888 BQA327888:BQQ327888 BZW327888:CAM327888 CJS327888:CKI327888 CTO327888:CUE327888 DDK327888:DEA327888 DNG327888:DNW327888 DXC327888:DXS327888 EGY327888:EHO327888 EQU327888:ERK327888 FAQ327888:FBG327888 FKM327888:FLC327888 FUI327888:FUY327888 GEE327888:GEU327888 GOA327888:GOQ327888 GXW327888:GYM327888 HHS327888:HII327888 HRO327888:HSE327888 IBK327888:ICA327888 ILG327888:ILW327888 IVC327888:IVS327888 JEY327888:JFO327888 JOU327888:JPK327888 JYQ327888:JZG327888 KIM327888:KJC327888 KSI327888:KSY327888 LCE327888:LCU327888 LMA327888:LMQ327888 LVW327888:LWM327888 MFS327888:MGI327888 MPO327888:MQE327888 MZK327888:NAA327888 NJG327888:NJW327888 NTC327888:NTS327888 OCY327888:ODO327888 OMU327888:ONK327888 OWQ327888:OXG327888 PGM327888:PHC327888 PQI327888:PQY327888 QAE327888:QAU327888 QKA327888:QKQ327888 QTW327888:QUM327888 RDS327888:REI327888 RNO327888:ROE327888 RXK327888:RYA327888 SHG327888:SHW327888 SRC327888:SRS327888 TAY327888:TBO327888 TKU327888:TLK327888 TUQ327888:TVG327888 UEM327888:UFC327888 UOI327888:UOY327888 UYE327888:UYU327888 VIA327888:VIQ327888 VRW327888:VSM327888 WBS327888:WCI327888 WLO327888:WME327888 WVK327888:WWA327888 C393424:S393424 IY393424:JO393424 SU393424:TK393424 ACQ393424:ADG393424 AMM393424:ANC393424 AWI393424:AWY393424 BGE393424:BGU393424 BQA393424:BQQ393424 BZW393424:CAM393424 CJS393424:CKI393424 CTO393424:CUE393424 DDK393424:DEA393424 DNG393424:DNW393424 DXC393424:DXS393424 EGY393424:EHO393424 EQU393424:ERK393424 FAQ393424:FBG393424 FKM393424:FLC393424 FUI393424:FUY393424 GEE393424:GEU393424 GOA393424:GOQ393424 GXW393424:GYM393424 HHS393424:HII393424 HRO393424:HSE393424 IBK393424:ICA393424 ILG393424:ILW393424 IVC393424:IVS393424 JEY393424:JFO393424 JOU393424:JPK393424 JYQ393424:JZG393424 KIM393424:KJC393424 KSI393424:KSY393424 LCE393424:LCU393424 LMA393424:LMQ393424 LVW393424:LWM393424 MFS393424:MGI393424 MPO393424:MQE393424 MZK393424:NAA393424 NJG393424:NJW393424 NTC393424:NTS393424 OCY393424:ODO393424 OMU393424:ONK393424 OWQ393424:OXG393424 PGM393424:PHC393424 PQI393424:PQY393424 QAE393424:QAU393424 QKA393424:QKQ393424 QTW393424:QUM393424 RDS393424:REI393424 RNO393424:ROE393424 RXK393424:RYA393424 SHG393424:SHW393424 SRC393424:SRS393424 TAY393424:TBO393424 TKU393424:TLK393424 TUQ393424:TVG393424 UEM393424:UFC393424 UOI393424:UOY393424 UYE393424:UYU393424 VIA393424:VIQ393424 VRW393424:VSM393424 WBS393424:WCI393424 WLO393424:WME393424 WVK393424:WWA393424 C458960:S458960 IY458960:JO458960 SU458960:TK458960 ACQ458960:ADG458960 AMM458960:ANC458960 AWI458960:AWY458960 BGE458960:BGU458960 BQA458960:BQQ458960 BZW458960:CAM458960 CJS458960:CKI458960 CTO458960:CUE458960 DDK458960:DEA458960 DNG458960:DNW458960 DXC458960:DXS458960 EGY458960:EHO458960 EQU458960:ERK458960 FAQ458960:FBG458960 FKM458960:FLC458960 FUI458960:FUY458960 GEE458960:GEU458960 GOA458960:GOQ458960 GXW458960:GYM458960 HHS458960:HII458960 HRO458960:HSE458960 IBK458960:ICA458960 ILG458960:ILW458960 IVC458960:IVS458960 JEY458960:JFO458960 JOU458960:JPK458960 JYQ458960:JZG458960 KIM458960:KJC458960 KSI458960:KSY458960 LCE458960:LCU458960 LMA458960:LMQ458960 LVW458960:LWM458960 MFS458960:MGI458960 MPO458960:MQE458960 MZK458960:NAA458960 NJG458960:NJW458960 NTC458960:NTS458960 OCY458960:ODO458960 OMU458960:ONK458960 OWQ458960:OXG458960 PGM458960:PHC458960 PQI458960:PQY458960 QAE458960:QAU458960 QKA458960:QKQ458960 QTW458960:QUM458960 RDS458960:REI458960 RNO458960:ROE458960 RXK458960:RYA458960 SHG458960:SHW458960 SRC458960:SRS458960 TAY458960:TBO458960 TKU458960:TLK458960 TUQ458960:TVG458960 UEM458960:UFC458960 UOI458960:UOY458960 UYE458960:UYU458960 VIA458960:VIQ458960 VRW458960:VSM458960 WBS458960:WCI458960 WLO458960:WME458960 WVK458960:WWA458960 C524496:S524496 IY524496:JO524496 SU524496:TK524496 ACQ524496:ADG524496 AMM524496:ANC524496 AWI524496:AWY524496 BGE524496:BGU524496 BQA524496:BQQ524496 BZW524496:CAM524496 CJS524496:CKI524496 CTO524496:CUE524496 DDK524496:DEA524496 DNG524496:DNW524496 DXC524496:DXS524496 EGY524496:EHO524496 EQU524496:ERK524496 FAQ524496:FBG524496 FKM524496:FLC524496 FUI524496:FUY524496 GEE524496:GEU524496 GOA524496:GOQ524496 GXW524496:GYM524496 HHS524496:HII524496 HRO524496:HSE524496 IBK524496:ICA524496 ILG524496:ILW524496 IVC524496:IVS524496 JEY524496:JFO524496 JOU524496:JPK524496 JYQ524496:JZG524496 KIM524496:KJC524496 KSI524496:KSY524496 LCE524496:LCU524496 LMA524496:LMQ524496 LVW524496:LWM524496 MFS524496:MGI524496 MPO524496:MQE524496 MZK524496:NAA524496 NJG524496:NJW524496 NTC524496:NTS524496 OCY524496:ODO524496 OMU524496:ONK524496 OWQ524496:OXG524496 PGM524496:PHC524496 PQI524496:PQY524496 QAE524496:QAU524496 QKA524496:QKQ524496 QTW524496:QUM524496 RDS524496:REI524496 RNO524496:ROE524496 RXK524496:RYA524496 SHG524496:SHW524496 SRC524496:SRS524496 TAY524496:TBO524496 TKU524496:TLK524496 TUQ524496:TVG524496 UEM524496:UFC524496 UOI524496:UOY524496 UYE524496:UYU524496 VIA524496:VIQ524496 VRW524496:VSM524496 WBS524496:WCI524496 WLO524496:WME524496 WVK524496:WWA524496 C590032:S590032 IY590032:JO590032 SU590032:TK590032 ACQ590032:ADG590032 AMM590032:ANC590032 AWI590032:AWY590032 BGE590032:BGU590032 BQA590032:BQQ590032 BZW590032:CAM590032 CJS590032:CKI590032 CTO590032:CUE590032 DDK590032:DEA590032 DNG590032:DNW590032 DXC590032:DXS590032 EGY590032:EHO590032 EQU590032:ERK590032 FAQ590032:FBG590032 FKM590032:FLC590032 FUI590032:FUY590032 GEE590032:GEU590032 GOA590032:GOQ590032 GXW590032:GYM590032 HHS590032:HII590032 HRO590032:HSE590032 IBK590032:ICA590032 ILG590032:ILW590032 IVC590032:IVS590032 JEY590032:JFO590032 JOU590032:JPK590032 JYQ590032:JZG590032 KIM590032:KJC590032 KSI590032:KSY590032 LCE590032:LCU590032 LMA590032:LMQ590032 LVW590032:LWM590032 MFS590032:MGI590032 MPO590032:MQE590032 MZK590032:NAA590032 NJG590032:NJW590032 NTC590032:NTS590032 OCY590032:ODO590032 OMU590032:ONK590032 OWQ590032:OXG590032 PGM590032:PHC590032 PQI590032:PQY590032 QAE590032:QAU590032 QKA590032:QKQ590032 QTW590032:QUM590032 RDS590032:REI590032 RNO590032:ROE590032 RXK590032:RYA590032 SHG590032:SHW590032 SRC590032:SRS590032 TAY590032:TBO590032 TKU590032:TLK590032 TUQ590032:TVG590032 UEM590032:UFC590032 UOI590032:UOY590032 UYE590032:UYU590032 VIA590032:VIQ590032 VRW590032:VSM590032 WBS590032:WCI590032 WLO590032:WME590032 WVK590032:WWA590032 C655568:S655568 IY655568:JO655568 SU655568:TK655568 ACQ655568:ADG655568 AMM655568:ANC655568 AWI655568:AWY655568 BGE655568:BGU655568 BQA655568:BQQ655568 BZW655568:CAM655568 CJS655568:CKI655568 CTO655568:CUE655568 DDK655568:DEA655568 DNG655568:DNW655568 DXC655568:DXS655568 EGY655568:EHO655568 EQU655568:ERK655568 FAQ655568:FBG655568 FKM655568:FLC655568 FUI655568:FUY655568 GEE655568:GEU655568 GOA655568:GOQ655568 GXW655568:GYM655568 HHS655568:HII655568 HRO655568:HSE655568 IBK655568:ICA655568 ILG655568:ILW655568 IVC655568:IVS655568 JEY655568:JFO655568 JOU655568:JPK655568 JYQ655568:JZG655568 KIM655568:KJC655568 KSI655568:KSY655568 LCE655568:LCU655568 LMA655568:LMQ655568 LVW655568:LWM655568 MFS655568:MGI655568 MPO655568:MQE655568 MZK655568:NAA655568 NJG655568:NJW655568 NTC655568:NTS655568 OCY655568:ODO655568 OMU655568:ONK655568 OWQ655568:OXG655568 PGM655568:PHC655568 PQI655568:PQY655568 QAE655568:QAU655568 QKA655568:QKQ655568 QTW655568:QUM655568 RDS655568:REI655568 RNO655568:ROE655568 RXK655568:RYA655568 SHG655568:SHW655568 SRC655568:SRS655568 TAY655568:TBO655568 TKU655568:TLK655568 TUQ655568:TVG655568 UEM655568:UFC655568 UOI655568:UOY655568 UYE655568:UYU655568 VIA655568:VIQ655568 VRW655568:VSM655568 WBS655568:WCI655568 WLO655568:WME655568 WVK655568:WWA655568 C721104:S721104 IY721104:JO721104 SU721104:TK721104 ACQ721104:ADG721104 AMM721104:ANC721104 AWI721104:AWY721104 BGE721104:BGU721104 BQA721104:BQQ721104 BZW721104:CAM721104 CJS721104:CKI721104 CTO721104:CUE721104 DDK721104:DEA721104 DNG721104:DNW721104 DXC721104:DXS721104 EGY721104:EHO721104 EQU721104:ERK721104 FAQ721104:FBG721104 FKM721104:FLC721104 FUI721104:FUY721104 GEE721104:GEU721104 GOA721104:GOQ721104 GXW721104:GYM721104 HHS721104:HII721104 HRO721104:HSE721104 IBK721104:ICA721104 ILG721104:ILW721104 IVC721104:IVS721104 JEY721104:JFO721104 JOU721104:JPK721104 JYQ721104:JZG721104 KIM721104:KJC721104 KSI721104:KSY721104 LCE721104:LCU721104 LMA721104:LMQ721104 LVW721104:LWM721104 MFS721104:MGI721104 MPO721104:MQE721104 MZK721104:NAA721104 NJG721104:NJW721104 NTC721104:NTS721104 OCY721104:ODO721104 OMU721104:ONK721104 OWQ721104:OXG721104 PGM721104:PHC721104 PQI721104:PQY721104 QAE721104:QAU721104 QKA721104:QKQ721104 QTW721104:QUM721104 RDS721104:REI721104 RNO721104:ROE721104 RXK721104:RYA721104 SHG721104:SHW721104 SRC721104:SRS721104 TAY721104:TBO721104 TKU721104:TLK721104 TUQ721104:TVG721104 UEM721104:UFC721104 UOI721104:UOY721104 UYE721104:UYU721104 VIA721104:VIQ721104 VRW721104:VSM721104 WBS721104:WCI721104 WLO721104:WME721104 WVK721104:WWA721104 C786640:S786640 IY786640:JO786640 SU786640:TK786640 ACQ786640:ADG786640 AMM786640:ANC786640 AWI786640:AWY786640 BGE786640:BGU786640 BQA786640:BQQ786640 BZW786640:CAM786640 CJS786640:CKI786640 CTO786640:CUE786640 DDK786640:DEA786640 DNG786640:DNW786640 DXC786640:DXS786640 EGY786640:EHO786640 EQU786640:ERK786640 FAQ786640:FBG786640 FKM786640:FLC786640 FUI786640:FUY786640 GEE786640:GEU786640 GOA786640:GOQ786640 GXW786640:GYM786640 HHS786640:HII786640 HRO786640:HSE786640 IBK786640:ICA786640 ILG786640:ILW786640 IVC786640:IVS786640 JEY786640:JFO786640 JOU786640:JPK786640 JYQ786640:JZG786640 KIM786640:KJC786640 KSI786640:KSY786640 LCE786640:LCU786640 LMA786640:LMQ786640 LVW786640:LWM786640 MFS786640:MGI786640 MPO786640:MQE786640 MZK786640:NAA786640 NJG786640:NJW786640 NTC786640:NTS786640 OCY786640:ODO786640 OMU786640:ONK786640 OWQ786640:OXG786640 PGM786640:PHC786640 PQI786640:PQY786640 QAE786640:QAU786640 QKA786640:QKQ786640 QTW786640:QUM786640 RDS786640:REI786640 RNO786640:ROE786640 RXK786640:RYA786640 SHG786640:SHW786640 SRC786640:SRS786640 TAY786640:TBO786640 TKU786640:TLK786640 TUQ786640:TVG786640 UEM786640:UFC786640 UOI786640:UOY786640 UYE786640:UYU786640 VIA786640:VIQ786640 VRW786640:VSM786640 WBS786640:WCI786640 WLO786640:WME786640 WVK786640:WWA786640 C852176:S852176 IY852176:JO852176 SU852176:TK852176 ACQ852176:ADG852176 AMM852176:ANC852176 AWI852176:AWY852176 BGE852176:BGU852176 BQA852176:BQQ852176 BZW852176:CAM852176 CJS852176:CKI852176 CTO852176:CUE852176 DDK852176:DEA852176 DNG852176:DNW852176 DXC852176:DXS852176 EGY852176:EHO852176 EQU852176:ERK852176 FAQ852176:FBG852176 FKM852176:FLC852176 FUI852176:FUY852176 GEE852176:GEU852176 GOA852176:GOQ852176 GXW852176:GYM852176 HHS852176:HII852176 HRO852176:HSE852176 IBK852176:ICA852176 ILG852176:ILW852176 IVC852176:IVS852176 JEY852176:JFO852176 JOU852176:JPK852176 JYQ852176:JZG852176 KIM852176:KJC852176 KSI852176:KSY852176 LCE852176:LCU852176 LMA852176:LMQ852176 LVW852176:LWM852176 MFS852176:MGI852176 MPO852176:MQE852176 MZK852176:NAA852176 NJG852176:NJW852176 NTC852176:NTS852176 OCY852176:ODO852176 OMU852176:ONK852176 OWQ852176:OXG852176 PGM852176:PHC852176 PQI852176:PQY852176 QAE852176:QAU852176 QKA852176:QKQ852176 QTW852176:QUM852176 RDS852176:REI852176 RNO852176:ROE852176 RXK852176:RYA852176 SHG852176:SHW852176 SRC852176:SRS852176 TAY852176:TBO852176 TKU852176:TLK852176 TUQ852176:TVG852176 UEM852176:UFC852176 UOI852176:UOY852176 UYE852176:UYU852176 VIA852176:VIQ852176 VRW852176:VSM852176 WBS852176:WCI852176 WLO852176:WME852176 WVK852176:WWA852176 C917712:S917712 IY917712:JO917712 SU917712:TK917712 ACQ917712:ADG917712 AMM917712:ANC917712 AWI917712:AWY917712 BGE917712:BGU917712 BQA917712:BQQ917712 BZW917712:CAM917712 CJS917712:CKI917712 CTO917712:CUE917712 DDK917712:DEA917712 DNG917712:DNW917712 DXC917712:DXS917712 EGY917712:EHO917712 EQU917712:ERK917712 FAQ917712:FBG917712 FKM917712:FLC917712 FUI917712:FUY917712 GEE917712:GEU917712 GOA917712:GOQ917712 GXW917712:GYM917712 HHS917712:HII917712 HRO917712:HSE917712 IBK917712:ICA917712 ILG917712:ILW917712 IVC917712:IVS917712 JEY917712:JFO917712 JOU917712:JPK917712 JYQ917712:JZG917712 KIM917712:KJC917712 KSI917712:KSY917712 LCE917712:LCU917712 LMA917712:LMQ917712 LVW917712:LWM917712 MFS917712:MGI917712 MPO917712:MQE917712 MZK917712:NAA917712 NJG917712:NJW917712 NTC917712:NTS917712 OCY917712:ODO917712 OMU917712:ONK917712 OWQ917712:OXG917712 PGM917712:PHC917712 PQI917712:PQY917712 QAE917712:QAU917712 QKA917712:QKQ917712 QTW917712:QUM917712 RDS917712:REI917712 RNO917712:ROE917712 RXK917712:RYA917712 SHG917712:SHW917712 SRC917712:SRS917712 TAY917712:TBO917712 TKU917712:TLK917712 TUQ917712:TVG917712 UEM917712:UFC917712 UOI917712:UOY917712 UYE917712:UYU917712 VIA917712:VIQ917712 VRW917712:VSM917712 WBS917712:WCI917712 WLO917712:WME917712 WVK917712:WWA917712 C983248:S983248 IY983248:JO983248 SU983248:TK983248 ACQ983248:ADG983248 AMM983248:ANC983248 AWI983248:AWY983248 BGE983248:BGU983248 BQA983248:BQQ983248 BZW983248:CAM983248 CJS983248:CKI983248 CTO983248:CUE983248 DDK983248:DEA983248 DNG983248:DNW983248 DXC983248:DXS983248 EGY983248:EHO983248 EQU983248:ERK983248 FAQ983248:FBG983248 FKM983248:FLC983248 FUI983248:FUY983248 GEE983248:GEU983248 GOA983248:GOQ983248 GXW983248:GYM983248 HHS983248:HII983248 HRO983248:HSE983248 IBK983248:ICA983248 ILG983248:ILW983248 IVC983248:IVS983248 JEY983248:JFO983248 JOU983248:JPK983248 JYQ983248:JZG983248 KIM983248:KJC983248 KSI983248:KSY983248 LCE983248:LCU983248 LMA983248:LMQ983248 LVW983248:LWM983248 MFS983248:MGI983248 MPO983248:MQE983248 MZK983248:NAA983248 NJG983248:NJW983248 NTC983248:NTS983248 OCY983248:ODO983248 OMU983248:ONK983248 OWQ983248:OXG983248 PGM983248:PHC983248 PQI983248:PQY983248 QAE983248:QAU983248 QKA983248:QKQ983248 QTW983248:QUM983248 RDS983248:REI983248 RNO983248:ROE983248 RXK983248:RYA983248 SHG983248:SHW983248 SRC983248:SRS983248 TAY983248:TBO983248 TKU983248:TLK983248 TUQ983248:TVG983248 UEM983248:UFC983248 UOI983248:UOY983248 UYE983248:UYU983248 VIA983248:VIQ983248 VRW983248:VSM983248 WBS983248:WCI983248 WLO983248:WME983248 WVK983248:WWA983248 AE179:BB179 KA179:KX179 TW179:UT179 ADS179:AEP179 ANO179:AOL179 AXK179:AYH179 BHG179:BID179 BRC179:BRZ179 CAY179:CBV179 CKU179:CLR179 CUQ179:CVN179 DEM179:DFJ179 DOI179:DPF179 DYE179:DZB179 EIA179:EIX179 ERW179:EST179 FBS179:FCP179 FLO179:FML179 FVK179:FWH179 GFG179:GGD179 GPC179:GPZ179 GYY179:GZV179 HIU179:HJR179 HSQ179:HTN179 ICM179:IDJ179 IMI179:INF179 IWE179:IXB179 JGA179:JGX179 JPW179:JQT179 JZS179:KAP179 KJO179:KKL179 KTK179:KUH179 LDG179:LED179 LNC179:LNZ179 LWY179:LXV179 MGU179:MHR179 MQQ179:MRN179 NAM179:NBJ179 NKI179:NLF179 NUE179:NVB179 OEA179:OEX179 ONW179:OOT179 OXS179:OYP179 PHO179:PIL179 PRK179:PSH179 QBG179:QCD179 QLC179:QLZ179 QUY179:QVV179 REU179:RFR179 ROQ179:RPN179 RYM179:RZJ179 SII179:SJF179 SSE179:STB179 TCA179:TCX179 TLW179:TMT179 TVS179:TWP179 UFO179:UGL179 UPK179:UQH179 UZG179:VAD179 VJC179:VJZ179 VSY179:VTV179 WCU179:WDR179 WMQ179:WNN179 WWM179:WXJ179 AE65744:BB65744 KA65744:KX65744 TW65744:UT65744 ADS65744:AEP65744 ANO65744:AOL65744 AXK65744:AYH65744 BHG65744:BID65744 BRC65744:BRZ65744 CAY65744:CBV65744 CKU65744:CLR65744 CUQ65744:CVN65744 DEM65744:DFJ65744 DOI65744:DPF65744 DYE65744:DZB65744 EIA65744:EIX65744 ERW65744:EST65744 FBS65744:FCP65744 FLO65744:FML65744 FVK65744:FWH65744 GFG65744:GGD65744 GPC65744:GPZ65744 GYY65744:GZV65744 HIU65744:HJR65744 HSQ65744:HTN65744 ICM65744:IDJ65744 IMI65744:INF65744 IWE65744:IXB65744 JGA65744:JGX65744 JPW65744:JQT65744 JZS65744:KAP65744 KJO65744:KKL65744 KTK65744:KUH65744 LDG65744:LED65744 LNC65744:LNZ65744 LWY65744:LXV65744 MGU65744:MHR65744 MQQ65744:MRN65744 NAM65744:NBJ65744 NKI65744:NLF65744 NUE65744:NVB65744 OEA65744:OEX65744 ONW65744:OOT65744 OXS65744:OYP65744 PHO65744:PIL65744 PRK65744:PSH65744 QBG65744:QCD65744 QLC65744:QLZ65744 QUY65744:QVV65744 REU65744:RFR65744 ROQ65744:RPN65744 RYM65744:RZJ65744 SII65744:SJF65744 SSE65744:STB65744 TCA65744:TCX65744 TLW65744:TMT65744 TVS65744:TWP65744 UFO65744:UGL65744 UPK65744:UQH65744 UZG65744:VAD65744 VJC65744:VJZ65744 VSY65744:VTV65744 WCU65744:WDR65744 WMQ65744:WNN65744 WWM65744:WXJ65744 AE131280:BB131280 KA131280:KX131280 TW131280:UT131280 ADS131280:AEP131280 ANO131280:AOL131280 AXK131280:AYH131280 BHG131280:BID131280 BRC131280:BRZ131280 CAY131280:CBV131280 CKU131280:CLR131280 CUQ131280:CVN131280 DEM131280:DFJ131280 DOI131280:DPF131280 DYE131280:DZB131280 EIA131280:EIX131280 ERW131280:EST131280 FBS131280:FCP131280 FLO131280:FML131280 FVK131280:FWH131280 GFG131280:GGD131280 GPC131280:GPZ131280 GYY131280:GZV131280 HIU131280:HJR131280 HSQ131280:HTN131280 ICM131280:IDJ131280 IMI131280:INF131280 IWE131280:IXB131280 JGA131280:JGX131280 JPW131280:JQT131280 JZS131280:KAP131280 KJO131280:KKL131280 KTK131280:KUH131280 LDG131280:LED131280 LNC131280:LNZ131280 LWY131280:LXV131280 MGU131280:MHR131280 MQQ131280:MRN131280 NAM131280:NBJ131280 NKI131280:NLF131280 NUE131280:NVB131280 OEA131280:OEX131280 ONW131280:OOT131280 OXS131280:OYP131280 PHO131280:PIL131280 PRK131280:PSH131280 QBG131280:QCD131280 QLC131280:QLZ131280 QUY131280:QVV131280 REU131280:RFR131280 ROQ131280:RPN131280 RYM131280:RZJ131280 SII131280:SJF131280 SSE131280:STB131280 TCA131280:TCX131280 TLW131280:TMT131280 TVS131280:TWP131280 UFO131280:UGL131280 UPK131280:UQH131280 UZG131280:VAD131280 VJC131280:VJZ131280 VSY131280:VTV131280 WCU131280:WDR131280 WMQ131280:WNN131280 WWM131280:WXJ131280 AE196816:BB196816 KA196816:KX196816 TW196816:UT196816 ADS196816:AEP196816 ANO196816:AOL196816 AXK196816:AYH196816 BHG196816:BID196816 BRC196816:BRZ196816 CAY196816:CBV196816 CKU196816:CLR196816 CUQ196816:CVN196816 DEM196816:DFJ196816 DOI196816:DPF196816 DYE196816:DZB196816 EIA196816:EIX196816 ERW196816:EST196816 FBS196816:FCP196816 FLO196816:FML196816 FVK196816:FWH196816 GFG196816:GGD196816 GPC196816:GPZ196816 GYY196816:GZV196816 HIU196816:HJR196816 HSQ196816:HTN196816 ICM196816:IDJ196816 IMI196816:INF196816 IWE196816:IXB196816 JGA196816:JGX196816 JPW196816:JQT196816 JZS196816:KAP196816 KJO196816:KKL196816 KTK196816:KUH196816 LDG196816:LED196816 LNC196816:LNZ196816 LWY196816:LXV196816 MGU196816:MHR196816 MQQ196816:MRN196816 NAM196816:NBJ196816 NKI196816:NLF196816 NUE196816:NVB196816 OEA196816:OEX196816 ONW196816:OOT196816 OXS196816:OYP196816 PHO196816:PIL196816 PRK196816:PSH196816 QBG196816:QCD196816 QLC196816:QLZ196816 QUY196816:QVV196816 REU196816:RFR196816 ROQ196816:RPN196816 RYM196816:RZJ196816 SII196816:SJF196816 SSE196816:STB196816 TCA196816:TCX196816 TLW196816:TMT196816 TVS196816:TWP196816 UFO196816:UGL196816 UPK196816:UQH196816 UZG196816:VAD196816 VJC196816:VJZ196816 VSY196816:VTV196816 WCU196816:WDR196816 WMQ196816:WNN196816 WWM196816:WXJ196816 AE262352:BB262352 KA262352:KX262352 TW262352:UT262352 ADS262352:AEP262352 ANO262352:AOL262352 AXK262352:AYH262352 BHG262352:BID262352 BRC262352:BRZ262352 CAY262352:CBV262352 CKU262352:CLR262352 CUQ262352:CVN262352 DEM262352:DFJ262352 DOI262352:DPF262352 DYE262352:DZB262352 EIA262352:EIX262352 ERW262352:EST262352 FBS262352:FCP262352 FLO262352:FML262352 FVK262352:FWH262352 GFG262352:GGD262352 GPC262352:GPZ262352 GYY262352:GZV262352 HIU262352:HJR262352 HSQ262352:HTN262352 ICM262352:IDJ262352 IMI262352:INF262352 IWE262352:IXB262352 JGA262352:JGX262352 JPW262352:JQT262352 JZS262352:KAP262352 KJO262352:KKL262352 KTK262352:KUH262352 LDG262352:LED262352 LNC262352:LNZ262352 LWY262352:LXV262352 MGU262352:MHR262352 MQQ262352:MRN262352 NAM262352:NBJ262352 NKI262352:NLF262352 NUE262352:NVB262352 OEA262352:OEX262352 ONW262352:OOT262352 OXS262352:OYP262352 PHO262352:PIL262352 PRK262352:PSH262352 QBG262352:QCD262352 QLC262352:QLZ262352 QUY262352:QVV262352 REU262352:RFR262352 ROQ262352:RPN262352 RYM262352:RZJ262352 SII262352:SJF262352 SSE262352:STB262352 TCA262352:TCX262352 TLW262352:TMT262352 TVS262352:TWP262352 UFO262352:UGL262352 UPK262352:UQH262352 UZG262352:VAD262352 VJC262352:VJZ262352 VSY262352:VTV262352 WCU262352:WDR262352 WMQ262352:WNN262352 WWM262352:WXJ262352 AE327888:BB327888 KA327888:KX327888 TW327888:UT327888 ADS327888:AEP327888 ANO327888:AOL327888 AXK327888:AYH327888 BHG327888:BID327888 BRC327888:BRZ327888 CAY327888:CBV327888 CKU327888:CLR327888 CUQ327888:CVN327888 DEM327888:DFJ327888 DOI327888:DPF327888 DYE327888:DZB327888 EIA327888:EIX327888 ERW327888:EST327888 FBS327888:FCP327888 FLO327888:FML327888 FVK327888:FWH327888 GFG327888:GGD327888 GPC327888:GPZ327888 GYY327888:GZV327888 HIU327888:HJR327888 HSQ327888:HTN327888 ICM327888:IDJ327888 IMI327888:INF327888 IWE327888:IXB327888 JGA327888:JGX327888 JPW327888:JQT327888 JZS327888:KAP327888 KJO327888:KKL327888 KTK327888:KUH327888 LDG327888:LED327888 LNC327888:LNZ327888 LWY327888:LXV327888 MGU327888:MHR327888 MQQ327888:MRN327888 NAM327888:NBJ327888 NKI327888:NLF327888 NUE327888:NVB327888 OEA327888:OEX327888 ONW327888:OOT327888 OXS327888:OYP327888 PHO327888:PIL327888 PRK327888:PSH327888 QBG327888:QCD327888 QLC327888:QLZ327888 QUY327888:QVV327888 REU327888:RFR327888 ROQ327888:RPN327888 RYM327888:RZJ327888 SII327888:SJF327888 SSE327888:STB327888 TCA327888:TCX327888 TLW327888:TMT327888 TVS327888:TWP327888 UFO327888:UGL327888 UPK327888:UQH327888 UZG327888:VAD327888 VJC327888:VJZ327888 VSY327888:VTV327888 WCU327888:WDR327888 WMQ327888:WNN327888 WWM327888:WXJ327888 AE393424:BB393424 KA393424:KX393424 TW393424:UT393424 ADS393424:AEP393424 ANO393424:AOL393424 AXK393424:AYH393424 BHG393424:BID393424 BRC393424:BRZ393424 CAY393424:CBV393424 CKU393424:CLR393424 CUQ393424:CVN393424 DEM393424:DFJ393424 DOI393424:DPF393424 DYE393424:DZB393424 EIA393424:EIX393424 ERW393424:EST393424 FBS393424:FCP393424 FLO393424:FML393424 FVK393424:FWH393424 GFG393424:GGD393424 GPC393424:GPZ393424 GYY393424:GZV393424 HIU393424:HJR393424 HSQ393424:HTN393424 ICM393424:IDJ393424 IMI393424:INF393424 IWE393424:IXB393424 JGA393424:JGX393424 JPW393424:JQT393424 JZS393424:KAP393424 KJO393424:KKL393424 KTK393424:KUH393424 LDG393424:LED393424 LNC393424:LNZ393424 LWY393424:LXV393424 MGU393424:MHR393424 MQQ393424:MRN393424 NAM393424:NBJ393424 NKI393424:NLF393424 NUE393424:NVB393424 OEA393424:OEX393424 ONW393424:OOT393424 OXS393424:OYP393424 PHO393424:PIL393424 PRK393424:PSH393424 QBG393424:QCD393424 QLC393424:QLZ393424 QUY393424:QVV393424 REU393424:RFR393424 ROQ393424:RPN393424 RYM393424:RZJ393424 SII393424:SJF393424 SSE393424:STB393424 TCA393424:TCX393424 TLW393424:TMT393424 TVS393424:TWP393424 UFO393424:UGL393424 UPK393424:UQH393424 UZG393424:VAD393424 VJC393424:VJZ393424 VSY393424:VTV393424 WCU393424:WDR393424 WMQ393424:WNN393424 WWM393424:WXJ393424 AE458960:BB458960 KA458960:KX458960 TW458960:UT458960 ADS458960:AEP458960 ANO458960:AOL458960 AXK458960:AYH458960 BHG458960:BID458960 BRC458960:BRZ458960 CAY458960:CBV458960 CKU458960:CLR458960 CUQ458960:CVN458960 DEM458960:DFJ458960 DOI458960:DPF458960 DYE458960:DZB458960 EIA458960:EIX458960 ERW458960:EST458960 FBS458960:FCP458960 FLO458960:FML458960 FVK458960:FWH458960 GFG458960:GGD458960 GPC458960:GPZ458960 GYY458960:GZV458960 HIU458960:HJR458960 HSQ458960:HTN458960 ICM458960:IDJ458960 IMI458960:INF458960 IWE458960:IXB458960 JGA458960:JGX458960 JPW458960:JQT458960 JZS458960:KAP458960 KJO458960:KKL458960 KTK458960:KUH458960 LDG458960:LED458960 LNC458960:LNZ458960 LWY458960:LXV458960 MGU458960:MHR458960 MQQ458960:MRN458960 NAM458960:NBJ458960 NKI458960:NLF458960 NUE458960:NVB458960 OEA458960:OEX458960 ONW458960:OOT458960 OXS458960:OYP458960 PHO458960:PIL458960 PRK458960:PSH458960 QBG458960:QCD458960 QLC458960:QLZ458960 QUY458960:QVV458960 REU458960:RFR458960 ROQ458960:RPN458960 RYM458960:RZJ458960 SII458960:SJF458960 SSE458960:STB458960 TCA458960:TCX458960 TLW458960:TMT458960 TVS458960:TWP458960 UFO458960:UGL458960 UPK458960:UQH458960 UZG458960:VAD458960 VJC458960:VJZ458960 VSY458960:VTV458960 WCU458960:WDR458960 WMQ458960:WNN458960 WWM458960:WXJ458960 AE524496:BB524496 KA524496:KX524496 TW524496:UT524496 ADS524496:AEP524496 ANO524496:AOL524496 AXK524496:AYH524496 BHG524496:BID524496 BRC524496:BRZ524496 CAY524496:CBV524496 CKU524496:CLR524496 CUQ524496:CVN524496 DEM524496:DFJ524496 DOI524496:DPF524496 DYE524496:DZB524496 EIA524496:EIX524496 ERW524496:EST524496 FBS524496:FCP524496 FLO524496:FML524496 FVK524496:FWH524496 GFG524496:GGD524496 GPC524496:GPZ524496 GYY524496:GZV524496 HIU524496:HJR524496 HSQ524496:HTN524496 ICM524496:IDJ524496 IMI524496:INF524496 IWE524496:IXB524496 JGA524496:JGX524496 JPW524496:JQT524496 JZS524496:KAP524496 KJO524496:KKL524496 KTK524496:KUH524496 LDG524496:LED524496 LNC524496:LNZ524496 LWY524496:LXV524496 MGU524496:MHR524496 MQQ524496:MRN524496 NAM524496:NBJ524496 NKI524496:NLF524496 NUE524496:NVB524496 OEA524496:OEX524496 ONW524496:OOT524496 OXS524496:OYP524496 PHO524496:PIL524496 PRK524496:PSH524496 QBG524496:QCD524496 QLC524496:QLZ524496 QUY524496:QVV524496 REU524496:RFR524496 ROQ524496:RPN524496 RYM524496:RZJ524496 SII524496:SJF524496 SSE524496:STB524496 TCA524496:TCX524496 TLW524496:TMT524496 TVS524496:TWP524496 UFO524496:UGL524496 UPK524496:UQH524496 UZG524496:VAD524496 VJC524496:VJZ524496 VSY524496:VTV524496 WCU524496:WDR524496 WMQ524496:WNN524496 WWM524496:WXJ524496 AE590032:BB590032 KA590032:KX590032 TW590032:UT590032 ADS590032:AEP590032 ANO590032:AOL590032 AXK590032:AYH590032 BHG590032:BID590032 BRC590032:BRZ590032 CAY590032:CBV590032 CKU590032:CLR590032 CUQ590032:CVN590032 DEM590032:DFJ590032 DOI590032:DPF590032 DYE590032:DZB590032 EIA590032:EIX590032 ERW590032:EST590032 FBS590032:FCP590032 FLO590032:FML590032 FVK590032:FWH590032 GFG590032:GGD590032 GPC590032:GPZ590032 GYY590032:GZV590032 HIU590032:HJR590032 HSQ590032:HTN590032 ICM590032:IDJ590032 IMI590032:INF590032 IWE590032:IXB590032 JGA590032:JGX590032 JPW590032:JQT590032 JZS590032:KAP590032 KJO590032:KKL590032 KTK590032:KUH590032 LDG590032:LED590032 LNC590032:LNZ590032 LWY590032:LXV590032 MGU590032:MHR590032 MQQ590032:MRN590032 NAM590032:NBJ590032 NKI590032:NLF590032 NUE590032:NVB590032 OEA590032:OEX590032 ONW590032:OOT590032 OXS590032:OYP590032 PHO590032:PIL590032 PRK590032:PSH590032 QBG590032:QCD590032 QLC590032:QLZ590032 QUY590032:QVV590032 REU590032:RFR590032 ROQ590032:RPN590032 RYM590032:RZJ590032 SII590032:SJF590032 SSE590032:STB590032 TCA590032:TCX590032 TLW590032:TMT590032 TVS590032:TWP590032 UFO590032:UGL590032 UPK590032:UQH590032 UZG590032:VAD590032 VJC590032:VJZ590032 VSY590032:VTV590032 WCU590032:WDR590032 WMQ590032:WNN590032 WWM590032:WXJ590032 AE655568:BB655568 KA655568:KX655568 TW655568:UT655568 ADS655568:AEP655568 ANO655568:AOL655568 AXK655568:AYH655568 BHG655568:BID655568 BRC655568:BRZ655568 CAY655568:CBV655568 CKU655568:CLR655568 CUQ655568:CVN655568 DEM655568:DFJ655568 DOI655568:DPF655568 DYE655568:DZB655568 EIA655568:EIX655568 ERW655568:EST655568 FBS655568:FCP655568 FLO655568:FML655568 FVK655568:FWH655568 GFG655568:GGD655568 GPC655568:GPZ655568 GYY655568:GZV655568 HIU655568:HJR655568 HSQ655568:HTN655568 ICM655568:IDJ655568 IMI655568:INF655568 IWE655568:IXB655568 JGA655568:JGX655568 JPW655568:JQT655568 JZS655568:KAP655568 KJO655568:KKL655568 KTK655568:KUH655568 LDG655568:LED655568 LNC655568:LNZ655568 LWY655568:LXV655568 MGU655568:MHR655568 MQQ655568:MRN655568 NAM655568:NBJ655568 NKI655568:NLF655568 NUE655568:NVB655568 OEA655568:OEX655568 ONW655568:OOT655568 OXS655568:OYP655568 PHO655568:PIL655568 PRK655568:PSH655568 QBG655568:QCD655568 QLC655568:QLZ655568 QUY655568:QVV655568 REU655568:RFR655568 ROQ655568:RPN655568 RYM655568:RZJ655568 SII655568:SJF655568 SSE655568:STB655568 TCA655568:TCX655568 TLW655568:TMT655568 TVS655568:TWP655568 UFO655568:UGL655568 UPK655568:UQH655568 UZG655568:VAD655568 VJC655568:VJZ655568 VSY655568:VTV655568 WCU655568:WDR655568 WMQ655568:WNN655568 WWM655568:WXJ655568 AE721104:BB721104 KA721104:KX721104 TW721104:UT721104 ADS721104:AEP721104 ANO721104:AOL721104 AXK721104:AYH721104 BHG721104:BID721104 BRC721104:BRZ721104 CAY721104:CBV721104 CKU721104:CLR721104 CUQ721104:CVN721104 DEM721104:DFJ721104 DOI721104:DPF721104 DYE721104:DZB721104 EIA721104:EIX721104 ERW721104:EST721104 FBS721104:FCP721104 FLO721104:FML721104 FVK721104:FWH721104 GFG721104:GGD721104 GPC721104:GPZ721104 GYY721104:GZV721104 HIU721104:HJR721104 HSQ721104:HTN721104 ICM721104:IDJ721104 IMI721104:INF721104 IWE721104:IXB721104 JGA721104:JGX721104 JPW721104:JQT721104 JZS721104:KAP721104 KJO721104:KKL721104 KTK721104:KUH721104 LDG721104:LED721104 LNC721104:LNZ721104 LWY721104:LXV721104 MGU721104:MHR721104 MQQ721104:MRN721104 NAM721104:NBJ721104 NKI721104:NLF721104 NUE721104:NVB721104 OEA721104:OEX721104 ONW721104:OOT721104 OXS721104:OYP721104 PHO721104:PIL721104 PRK721104:PSH721104 QBG721104:QCD721104 QLC721104:QLZ721104 QUY721104:QVV721104 REU721104:RFR721104 ROQ721104:RPN721104 RYM721104:RZJ721104 SII721104:SJF721104 SSE721104:STB721104 TCA721104:TCX721104 TLW721104:TMT721104 TVS721104:TWP721104 UFO721104:UGL721104 UPK721104:UQH721104 UZG721104:VAD721104 VJC721104:VJZ721104 VSY721104:VTV721104 WCU721104:WDR721104 WMQ721104:WNN721104 WWM721104:WXJ721104 AE786640:BB786640 KA786640:KX786640 TW786640:UT786640 ADS786640:AEP786640 ANO786640:AOL786640 AXK786640:AYH786640 BHG786640:BID786640 BRC786640:BRZ786640 CAY786640:CBV786640 CKU786640:CLR786640 CUQ786640:CVN786640 DEM786640:DFJ786640 DOI786640:DPF786640 DYE786640:DZB786640 EIA786640:EIX786640 ERW786640:EST786640 FBS786640:FCP786640 FLO786640:FML786640 FVK786640:FWH786640 GFG786640:GGD786640 GPC786640:GPZ786640 GYY786640:GZV786640 HIU786640:HJR786640 HSQ786640:HTN786640 ICM786640:IDJ786640 IMI786640:INF786640 IWE786640:IXB786640 JGA786640:JGX786640 JPW786640:JQT786640 JZS786640:KAP786640 KJO786640:KKL786640 KTK786640:KUH786640 LDG786640:LED786640 LNC786640:LNZ786640 LWY786640:LXV786640 MGU786640:MHR786640 MQQ786640:MRN786640 NAM786640:NBJ786640 NKI786640:NLF786640 NUE786640:NVB786640 OEA786640:OEX786640 ONW786640:OOT786640 OXS786640:OYP786640 PHO786640:PIL786640 PRK786640:PSH786640 QBG786640:QCD786640 QLC786640:QLZ786640 QUY786640:QVV786640 REU786640:RFR786640 ROQ786640:RPN786640 RYM786640:RZJ786640 SII786640:SJF786640 SSE786640:STB786640 TCA786640:TCX786640 TLW786640:TMT786640 TVS786640:TWP786640 UFO786640:UGL786640 UPK786640:UQH786640 UZG786640:VAD786640 VJC786640:VJZ786640 VSY786640:VTV786640 WCU786640:WDR786640 WMQ786640:WNN786640 WWM786640:WXJ786640 AE852176:BB852176 KA852176:KX852176 TW852176:UT852176 ADS852176:AEP852176 ANO852176:AOL852176 AXK852176:AYH852176 BHG852176:BID852176 BRC852176:BRZ852176 CAY852176:CBV852176 CKU852176:CLR852176 CUQ852176:CVN852176 DEM852176:DFJ852176 DOI852176:DPF852176 DYE852176:DZB852176 EIA852176:EIX852176 ERW852176:EST852176 FBS852176:FCP852176 FLO852176:FML852176 FVK852176:FWH852176 GFG852176:GGD852176 GPC852176:GPZ852176 GYY852176:GZV852176 HIU852176:HJR852176 HSQ852176:HTN852176 ICM852176:IDJ852176 IMI852176:INF852176 IWE852176:IXB852176 JGA852176:JGX852176 JPW852176:JQT852176 JZS852176:KAP852176 KJO852176:KKL852176 KTK852176:KUH852176 LDG852176:LED852176 LNC852176:LNZ852176 LWY852176:LXV852176 MGU852176:MHR852176 MQQ852176:MRN852176 NAM852176:NBJ852176 NKI852176:NLF852176 NUE852176:NVB852176 OEA852176:OEX852176 ONW852176:OOT852176 OXS852176:OYP852176 PHO852176:PIL852176 PRK852176:PSH852176 QBG852176:QCD852176 QLC852176:QLZ852176 QUY852176:QVV852176 REU852176:RFR852176 ROQ852176:RPN852176 RYM852176:RZJ852176 SII852176:SJF852176 SSE852176:STB852176 TCA852176:TCX852176 TLW852176:TMT852176 TVS852176:TWP852176 UFO852176:UGL852176 UPK852176:UQH852176 UZG852176:VAD852176 VJC852176:VJZ852176 VSY852176:VTV852176 WCU852176:WDR852176 WMQ852176:WNN852176 WWM852176:WXJ852176 AE917712:BB917712 KA917712:KX917712 TW917712:UT917712 ADS917712:AEP917712 ANO917712:AOL917712 AXK917712:AYH917712 BHG917712:BID917712 BRC917712:BRZ917712 CAY917712:CBV917712 CKU917712:CLR917712 CUQ917712:CVN917712 DEM917712:DFJ917712 DOI917712:DPF917712 DYE917712:DZB917712 EIA917712:EIX917712 ERW917712:EST917712 FBS917712:FCP917712 FLO917712:FML917712 FVK917712:FWH917712 GFG917712:GGD917712 GPC917712:GPZ917712 GYY917712:GZV917712 HIU917712:HJR917712 HSQ917712:HTN917712 ICM917712:IDJ917712 IMI917712:INF917712 IWE917712:IXB917712 JGA917712:JGX917712 JPW917712:JQT917712 JZS917712:KAP917712 KJO917712:KKL917712 KTK917712:KUH917712 LDG917712:LED917712 LNC917712:LNZ917712 LWY917712:LXV917712 MGU917712:MHR917712 MQQ917712:MRN917712 NAM917712:NBJ917712 NKI917712:NLF917712 NUE917712:NVB917712 OEA917712:OEX917712 ONW917712:OOT917712 OXS917712:OYP917712 PHO917712:PIL917712 PRK917712:PSH917712 QBG917712:QCD917712 QLC917712:QLZ917712 QUY917712:QVV917712 REU917712:RFR917712 ROQ917712:RPN917712 RYM917712:RZJ917712 SII917712:SJF917712 SSE917712:STB917712 TCA917712:TCX917712 TLW917712:TMT917712 TVS917712:TWP917712 UFO917712:UGL917712 UPK917712:UQH917712 UZG917712:VAD917712 VJC917712:VJZ917712 VSY917712:VTV917712 WCU917712:WDR917712 WMQ917712:WNN917712 WWM917712:WXJ917712 AE983248:BB983248 KA983248:KX983248 TW983248:UT983248 ADS983248:AEP983248 ANO983248:AOL983248 AXK983248:AYH983248 BHG983248:BID983248 BRC983248:BRZ983248 CAY983248:CBV983248 CKU983248:CLR983248 CUQ983248:CVN983248 DEM983248:DFJ983248 DOI983248:DPF983248 DYE983248:DZB983248 EIA983248:EIX983248 ERW983248:EST983248 FBS983248:FCP983248 FLO983248:FML983248 FVK983248:FWH983248 GFG983248:GGD983248 GPC983248:GPZ983248 GYY983248:GZV983248 HIU983248:HJR983248 HSQ983248:HTN983248 ICM983248:IDJ983248 IMI983248:INF983248 IWE983248:IXB983248 JGA983248:JGX983248 JPW983248:JQT983248 JZS983248:KAP983248 KJO983248:KKL983248 KTK983248:KUH983248 LDG983248:LED983248 LNC983248:LNZ983248 LWY983248:LXV983248 MGU983248:MHR983248 MQQ983248:MRN983248 NAM983248:NBJ983248 NKI983248:NLF983248 NUE983248:NVB983248 OEA983248:OEX983248 ONW983248:OOT983248 OXS983248:OYP983248 PHO983248:PIL983248 PRK983248:PSH983248 QBG983248:QCD983248 QLC983248:QLZ983248 QUY983248:QVV983248 REU983248:RFR983248 ROQ983248:RPN983248 RYM983248:RZJ983248 SII983248:SJF983248 SSE983248:STB983248 TCA983248:TCX983248 TLW983248:TMT983248 TVS983248:TWP983248 UFO983248:UGL983248 UPK983248:UQH983248 UZG983248:VAD983248 VJC983248:VJZ983248 VSY983248:VTV983248 WCU983248:WDR983248 WMQ983248:WNN983248 WWM983248:WXJ983248 AA179 JW179 TS179 ADO179 ANK179 AXG179 BHC179 BQY179 CAU179 CKQ179 CUM179 DEI179 DOE179 DYA179 EHW179 ERS179 FBO179 FLK179 FVG179 GFC179 GOY179 GYU179 HIQ179 HSM179 ICI179 IME179 IWA179 JFW179 JPS179 JZO179 KJK179 KTG179 LDC179 LMY179 LWU179 MGQ179 MQM179 NAI179 NKE179 NUA179 ODW179 ONS179 OXO179 PHK179 PRG179 QBC179 QKY179 QUU179 REQ179 ROM179 RYI179 SIE179 SSA179 TBW179 TLS179 TVO179 UFK179 UPG179 UZC179 VIY179 VSU179 WCQ179 WMM179 WWI179 AA65744 JW65744 TS65744 ADO65744 ANK65744 AXG65744 BHC65744 BQY65744 CAU65744 CKQ65744 CUM65744 DEI65744 DOE65744 DYA65744 EHW65744 ERS65744 FBO65744 FLK65744 FVG65744 GFC65744 GOY65744 GYU65744 HIQ65744 HSM65744 ICI65744 IME65744 IWA65744 JFW65744 JPS65744 JZO65744 KJK65744 KTG65744 LDC65744 LMY65744 LWU65744 MGQ65744 MQM65744 NAI65744 NKE65744 NUA65744 ODW65744 ONS65744 OXO65744 PHK65744 PRG65744 QBC65744 QKY65744 QUU65744 REQ65744 ROM65744 RYI65744 SIE65744 SSA65744 TBW65744 TLS65744 TVO65744 UFK65744 UPG65744 UZC65744 VIY65744 VSU65744 WCQ65744 WMM65744 WWI65744 AA131280 JW131280 TS131280 ADO131280 ANK131280 AXG131280 BHC131280 BQY131280 CAU131280 CKQ131280 CUM131280 DEI131280 DOE131280 DYA131280 EHW131280 ERS131280 FBO131280 FLK131280 FVG131280 GFC131280 GOY131280 GYU131280 HIQ131280 HSM131280 ICI131280 IME131280 IWA131280 JFW131280 JPS131280 JZO131280 KJK131280 KTG131280 LDC131280 LMY131280 LWU131280 MGQ131280 MQM131280 NAI131280 NKE131280 NUA131280 ODW131280 ONS131280 OXO131280 PHK131280 PRG131280 QBC131280 QKY131280 QUU131280 REQ131280 ROM131280 RYI131280 SIE131280 SSA131280 TBW131280 TLS131280 TVO131280 UFK131280 UPG131280 UZC131280 VIY131280 VSU131280 WCQ131280 WMM131280 WWI131280 AA196816 JW196816 TS196816 ADO196816 ANK196816 AXG196816 BHC196816 BQY196816 CAU196816 CKQ196816 CUM196816 DEI196816 DOE196816 DYA196816 EHW196816 ERS196816 FBO196816 FLK196816 FVG196816 GFC196816 GOY196816 GYU196816 HIQ196816 HSM196816 ICI196816 IME196816 IWA196816 JFW196816 JPS196816 JZO196816 KJK196816 KTG196816 LDC196816 LMY196816 LWU196816 MGQ196816 MQM196816 NAI196816 NKE196816 NUA196816 ODW196816 ONS196816 OXO196816 PHK196816 PRG196816 QBC196816 QKY196816 QUU196816 REQ196816 ROM196816 RYI196816 SIE196816 SSA196816 TBW196816 TLS196816 TVO196816 UFK196816 UPG196816 UZC196816 VIY196816 VSU196816 WCQ196816 WMM196816 WWI196816 AA262352 JW262352 TS262352 ADO262352 ANK262352 AXG262352 BHC262352 BQY262352 CAU262352 CKQ262352 CUM262352 DEI262352 DOE262352 DYA262352 EHW262352 ERS262352 FBO262352 FLK262352 FVG262352 GFC262352 GOY262352 GYU262352 HIQ262352 HSM262352 ICI262352 IME262352 IWA262352 JFW262352 JPS262352 JZO262352 KJK262352 KTG262352 LDC262352 LMY262352 LWU262352 MGQ262352 MQM262352 NAI262352 NKE262352 NUA262352 ODW262352 ONS262352 OXO262352 PHK262352 PRG262352 QBC262352 QKY262352 QUU262352 REQ262352 ROM262352 RYI262352 SIE262352 SSA262352 TBW262352 TLS262352 TVO262352 UFK262352 UPG262352 UZC262352 VIY262352 VSU262352 WCQ262352 WMM262352 WWI262352 AA327888 JW327888 TS327888 ADO327888 ANK327888 AXG327888 BHC327888 BQY327888 CAU327888 CKQ327888 CUM327888 DEI327888 DOE327888 DYA327888 EHW327888 ERS327888 FBO327888 FLK327888 FVG327888 GFC327888 GOY327888 GYU327888 HIQ327888 HSM327888 ICI327888 IME327888 IWA327888 JFW327888 JPS327888 JZO327888 KJK327888 KTG327888 LDC327888 LMY327888 LWU327888 MGQ327888 MQM327888 NAI327888 NKE327888 NUA327888 ODW327888 ONS327888 OXO327888 PHK327888 PRG327888 QBC327888 QKY327888 QUU327888 REQ327888 ROM327888 RYI327888 SIE327888 SSA327888 TBW327888 TLS327888 TVO327888 UFK327888 UPG327888 UZC327888 VIY327888 VSU327888 WCQ327888 WMM327888 WWI327888 AA393424 JW393424 TS393424 ADO393424 ANK393424 AXG393424 BHC393424 BQY393424 CAU393424 CKQ393424 CUM393424 DEI393424 DOE393424 DYA393424 EHW393424 ERS393424 FBO393424 FLK393424 FVG393424 GFC393424 GOY393424 GYU393424 HIQ393424 HSM393424 ICI393424 IME393424 IWA393424 JFW393424 JPS393424 JZO393424 KJK393424 KTG393424 LDC393424 LMY393424 LWU393424 MGQ393424 MQM393424 NAI393424 NKE393424 NUA393424 ODW393424 ONS393424 OXO393424 PHK393424 PRG393424 QBC393424 QKY393424 QUU393424 REQ393424 ROM393424 RYI393424 SIE393424 SSA393424 TBW393424 TLS393424 TVO393424 UFK393424 UPG393424 UZC393424 VIY393424 VSU393424 WCQ393424 WMM393424 WWI393424 AA458960 JW458960 TS458960 ADO458960 ANK458960 AXG458960 BHC458960 BQY458960 CAU458960 CKQ458960 CUM458960 DEI458960 DOE458960 DYA458960 EHW458960 ERS458960 FBO458960 FLK458960 FVG458960 GFC458960 GOY458960 GYU458960 HIQ458960 HSM458960 ICI458960 IME458960 IWA458960 JFW458960 JPS458960 JZO458960 KJK458960 KTG458960 LDC458960 LMY458960 LWU458960 MGQ458960 MQM458960 NAI458960 NKE458960 NUA458960 ODW458960 ONS458960 OXO458960 PHK458960 PRG458960 QBC458960 QKY458960 QUU458960 REQ458960 ROM458960 RYI458960 SIE458960 SSA458960 TBW458960 TLS458960 TVO458960 UFK458960 UPG458960 UZC458960 VIY458960 VSU458960 WCQ458960 WMM458960 WWI458960 AA524496 JW524496 TS524496 ADO524496 ANK524496 AXG524496 BHC524496 BQY524496 CAU524496 CKQ524496 CUM524496 DEI524496 DOE524496 DYA524496 EHW524496 ERS524496 FBO524496 FLK524496 FVG524496 GFC524496 GOY524496 GYU524496 HIQ524496 HSM524496 ICI524496 IME524496 IWA524496 JFW524496 JPS524496 JZO524496 KJK524496 KTG524496 LDC524496 LMY524496 LWU524496 MGQ524496 MQM524496 NAI524496 NKE524496 NUA524496 ODW524496 ONS524496 OXO524496 PHK524496 PRG524496 QBC524496 QKY524496 QUU524496 REQ524496 ROM524496 RYI524496 SIE524496 SSA524496 TBW524496 TLS524496 TVO524496 UFK524496 UPG524496 UZC524496 VIY524496 VSU524496 WCQ524496 WMM524496 WWI524496 AA590032 JW590032 TS590032 ADO590032 ANK590032 AXG590032 BHC590032 BQY590032 CAU590032 CKQ590032 CUM590032 DEI590032 DOE590032 DYA590032 EHW590032 ERS590032 FBO590032 FLK590032 FVG590032 GFC590032 GOY590032 GYU590032 HIQ590032 HSM590032 ICI590032 IME590032 IWA590032 JFW590032 JPS590032 JZO590032 KJK590032 KTG590032 LDC590032 LMY590032 LWU590032 MGQ590032 MQM590032 NAI590032 NKE590032 NUA590032 ODW590032 ONS590032 OXO590032 PHK590032 PRG590032 QBC590032 QKY590032 QUU590032 REQ590032 ROM590032 RYI590032 SIE590032 SSA590032 TBW590032 TLS590032 TVO590032 UFK590032 UPG590032 UZC590032 VIY590032 VSU590032 WCQ590032 WMM590032 WWI590032 AA655568 JW655568 TS655568 ADO655568 ANK655568 AXG655568 BHC655568 BQY655568 CAU655568 CKQ655568 CUM655568 DEI655568 DOE655568 DYA655568 EHW655568 ERS655568 FBO655568 FLK655568 FVG655568 GFC655568 GOY655568 GYU655568 HIQ655568 HSM655568 ICI655568 IME655568 IWA655568 JFW655568 JPS655568 JZO655568 KJK655568 KTG655568 LDC655568 LMY655568 LWU655568 MGQ655568 MQM655568 NAI655568 NKE655568 NUA655568 ODW655568 ONS655568 OXO655568 PHK655568 PRG655568 QBC655568 QKY655568 QUU655568 REQ655568 ROM655568 RYI655568 SIE655568 SSA655568 TBW655568 TLS655568 TVO655568 UFK655568 UPG655568 UZC655568 VIY655568 VSU655568 WCQ655568 WMM655568 WWI655568 AA721104 JW721104 TS721104 ADO721104 ANK721104 AXG721104 BHC721104 BQY721104 CAU721104 CKQ721104 CUM721104 DEI721104 DOE721104 DYA721104 EHW721104 ERS721104 FBO721104 FLK721104 FVG721104 GFC721104 GOY721104 GYU721104 HIQ721104 HSM721104 ICI721104 IME721104 IWA721104 JFW721104 JPS721104 JZO721104 KJK721104 KTG721104 LDC721104 LMY721104 LWU721104 MGQ721104 MQM721104 NAI721104 NKE721104 NUA721104 ODW721104 ONS721104 OXO721104 PHK721104 PRG721104 QBC721104 QKY721104 QUU721104 REQ721104 ROM721104 RYI721104 SIE721104 SSA721104 TBW721104 TLS721104 TVO721104 UFK721104 UPG721104 UZC721104 VIY721104 VSU721104 WCQ721104 WMM721104 WWI721104 AA786640 JW786640 TS786640 ADO786640 ANK786640 AXG786640 BHC786640 BQY786640 CAU786640 CKQ786640 CUM786640 DEI786640 DOE786640 DYA786640 EHW786640 ERS786640 FBO786640 FLK786640 FVG786640 GFC786640 GOY786640 GYU786640 HIQ786640 HSM786640 ICI786640 IME786640 IWA786640 JFW786640 JPS786640 JZO786640 KJK786640 KTG786640 LDC786640 LMY786640 LWU786640 MGQ786640 MQM786640 NAI786640 NKE786640 NUA786640 ODW786640 ONS786640 OXO786640 PHK786640 PRG786640 QBC786640 QKY786640 QUU786640 REQ786640 ROM786640 RYI786640 SIE786640 SSA786640 TBW786640 TLS786640 TVO786640 UFK786640 UPG786640 UZC786640 VIY786640 VSU786640 WCQ786640 WMM786640 WWI786640 AA852176 JW852176 TS852176 ADO852176 ANK852176 AXG852176 BHC852176 BQY852176 CAU852176 CKQ852176 CUM852176 DEI852176 DOE852176 DYA852176 EHW852176 ERS852176 FBO852176 FLK852176 FVG852176 GFC852176 GOY852176 GYU852176 HIQ852176 HSM852176 ICI852176 IME852176 IWA852176 JFW852176 JPS852176 JZO852176 KJK852176 KTG852176 LDC852176 LMY852176 LWU852176 MGQ852176 MQM852176 NAI852176 NKE852176 NUA852176 ODW852176 ONS852176 OXO852176 PHK852176 PRG852176 QBC852176 QKY852176 QUU852176 REQ852176 ROM852176 RYI852176 SIE852176 SSA852176 TBW852176 TLS852176 TVO852176 UFK852176 UPG852176 UZC852176 VIY852176 VSU852176 WCQ852176 WMM852176 WWI852176 AA917712 JW917712 TS917712 ADO917712 ANK917712 AXG917712 BHC917712 BQY917712 CAU917712 CKQ917712 CUM917712 DEI917712 DOE917712 DYA917712 EHW917712 ERS917712 FBO917712 FLK917712 FVG917712 GFC917712 GOY917712 GYU917712 HIQ917712 HSM917712 ICI917712 IME917712 IWA917712 JFW917712 JPS917712 JZO917712 KJK917712 KTG917712 LDC917712 LMY917712 LWU917712 MGQ917712 MQM917712 NAI917712 NKE917712 NUA917712 ODW917712 ONS917712 OXO917712 PHK917712 PRG917712 QBC917712 QKY917712 QUU917712 REQ917712 ROM917712 RYI917712 SIE917712 SSA917712 TBW917712 TLS917712 TVO917712 UFK917712 UPG917712 UZC917712 VIY917712 VSU917712 WCQ917712 WMM917712 WWI917712 AA983248 JW983248 TS983248 ADO983248 ANK983248 AXG983248 BHC983248 BQY983248 CAU983248 CKQ983248 CUM983248 DEI983248 DOE983248 DYA983248 EHW983248 ERS983248 FBO983248 FLK983248 FVG983248 GFC983248 GOY983248 GYU983248 HIQ983248 HSM983248 ICI983248 IME983248 IWA983248 JFW983248 JPS983248 JZO983248 KJK983248 KTG983248 LDC983248 LMY983248 LWU983248 MGQ983248 MQM983248 NAI983248 NKE983248 NUA983248 ODW983248 ONS983248 OXO983248 PHK983248 PRG983248 QBC983248 QKY983248 QUU983248 REQ983248 ROM983248 RYI983248 SIE983248 SSA983248 TBW983248 TLS983248 TVO983248 UFK983248 UPG983248 UZC983248 VIY983248 VSU983248 WCQ983248 WMM983248 WWI983248 AE186:AX186 KA186:KT186 TW186:UP186 ADS186:AEL186 ANO186:AOH186 AXK186:AYD186 BHG186:BHZ186 BRC186:BRV186 CAY186:CBR186 CKU186:CLN186 CUQ186:CVJ186 DEM186:DFF186 DOI186:DPB186 DYE186:DYX186 EIA186:EIT186 ERW186:ESP186 FBS186:FCL186 FLO186:FMH186 FVK186:FWD186 GFG186:GFZ186 GPC186:GPV186 GYY186:GZR186 HIU186:HJN186 HSQ186:HTJ186 ICM186:IDF186 IMI186:INB186 IWE186:IWX186 JGA186:JGT186 JPW186:JQP186 JZS186:KAL186 KJO186:KKH186 KTK186:KUD186 LDG186:LDZ186 LNC186:LNV186 LWY186:LXR186 MGU186:MHN186 MQQ186:MRJ186 NAM186:NBF186 NKI186:NLB186 NUE186:NUX186 OEA186:OET186 ONW186:OOP186 OXS186:OYL186 PHO186:PIH186 PRK186:PSD186 QBG186:QBZ186 QLC186:QLV186 QUY186:QVR186 REU186:RFN186 ROQ186:RPJ186 RYM186:RZF186 SII186:SJB186 SSE186:SSX186 TCA186:TCT186 TLW186:TMP186 TVS186:TWL186 UFO186:UGH186 UPK186:UQD186 UZG186:UZZ186 VJC186:VJV186 VSY186:VTR186 WCU186:WDN186 WMQ186:WNJ186 WWM186:WXF186 AE65751:AX65751 KA65751:KT65751 TW65751:UP65751 ADS65751:AEL65751 ANO65751:AOH65751 AXK65751:AYD65751 BHG65751:BHZ65751 BRC65751:BRV65751 CAY65751:CBR65751 CKU65751:CLN65751 CUQ65751:CVJ65751 DEM65751:DFF65751 DOI65751:DPB65751 DYE65751:DYX65751 EIA65751:EIT65751 ERW65751:ESP65751 FBS65751:FCL65751 FLO65751:FMH65751 FVK65751:FWD65751 GFG65751:GFZ65751 GPC65751:GPV65751 GYY65751:GZR65751 HIU65751:HJN65751 HSQ65751:HTJ65751 ICM65751:IDF65751 IMI65751:INB65751 IWE65751:IWX65751 JGA65751:JGT65751 JPW65751:JQP65751 JZS65751:KAL65751 KJO65751:KKH65751 KTK65751:KUD65751 LDG65751:LDZ65751 LNC65751:LNV65751 LWY65751:LXR65751 MGU65751:MHN65751 MQQ65751:MRJ65751 NAM65751:NBF65751 NKI65751:NLB65751 NUE65751:NUX65751 OEA65751:OET65751 ONW65751:OOP65751 OXS65751:OYL65751 PHO65751:PIH65751 PRK65751:PSD65751 QBG65751:QBZ65751 QLC65751:QLV65751 QUY65751:QVR65751 REU65751:RFN65751 ROQ65751:RPJ65751 RYM65751:RZF65751 SII65751:SJB65751 SSE65751:SSX65751 TCA65751:TCT65751 TLW65751:TMP65751 TVS65751:TWL65751 UFO65751:UGH65751 UPK65751:UQD65751 UZG65751:UZZ65751 VJC65751:VJV65751 VSY65751:VTR65751 WCU65751:WDN65751 WMQ65751:WNJ65751 WWM65751:WXF65751 AE131287:AX131287 KA131287:KT131287 TW131287:UP131287 ADS131287:AEL131287 ANO131287:AOH131287 AXK131287:AYD131287 BHG131287:BHZ131287 BRC131287:BRV131287 CAY131287:CBR131287 CKU131287:CLN131287 CUQ131287:CVJ131287 DEM131287:DFF131287 DOI131287:DPB131287 DYE131287:DYX131287 EIA131287:EIT131287 ERW131287:ESP131287 FBS131287:FCL131287 FLO131287:FMH131287 FVK131287:FWD131287 GFG131287:GFZ131287 GPC131287:GPV131287 GYY131287:GZR131287 HIU131287:HJN131287 HSQ131287:HTJ131287 ICM131287:IDF131287 IMI131287:INB131287 IWE131287:IWX131287 JGA131287:JGT131287 JPW131287:JQP131287 JZS131287:KAL131287 KJO131287:KKH131287 KTK131287:KUD131287 LDG131287:LDZ131287 LNC131287:LNV131287 LWY131287:LXR131287 MGU131287:MHN131287 MQQ131287:MRJ131287 NAM131287:NBF131287 NKI131287:NLB131287 NUE131287:NUX131287 OEA131287:OET131287 ONW131287:OOP131287 OXS131287:OYL131287 PHO131287:PIH131287 PRK131287:PSD131287 QBG131287:QBZ131287 QLC131287:QLV131287 QUY131287:QVR131287 REU131287:RFN131287 ROQ131287:RPJ131287 RYM131287:RZF131287 SII131287:SJB131287 SSE131287:SSX131287 TCA131287:TCT131287 TLW131287:TMP131287 TVS131287:TWL131287 UFO131287:UGH131287 UPK131287:UQD131287 UZG131287:UZZ131287 VJC131287:VJV131287 VSY131287:VTR131287 WCU131287:WDN131287 WMQ131287:WNJ131287 WWM131287:WXF131287 AE196823:AX196823 KA196823:KT196823 TW196823:UP196823 ADS196823:AEL196823 ANO196823:AOH196823 AXK196823:AYD196823 BHG196823:BHZ196823 BRC196823:BRV196823 CAY196823:CBR196823 CKU196823:CLN196823 CUQ196823:CVJ196823 DEM196823:DFF196823 DOI196823:DPB196823 DYE196823:DYX196823 EIA196823:EIT196823 ERW196823:ESP196823 FBS196823:FCL196823 FLO196823:FMH196823 FVK196823:FWD196823 GFG196823:GFZ196823 GPC196823:GPV196823 GYY196823:GZR196823 HIU196823:HJN196823 HSQ196823:HTJ196823 ICM196823:IDF196823 IMI196823:INB196823 IWE196823:IWX196823 JGA196823:JGT196823 JPW196823:JQP196823 JZS196823:KAL196823 KJO196823:KKH196823 KTK196823:KUD196823 LDG196823:LDZ196823 LNC196823:LNV196823 LWY196823:LXR196823 MGU196823:MHN196823 MQQ196823:MRJ196823 NAM196823:NBF196823 NKI196823:NLB196823 NUE196823:NUX196823 OEA196823:OET196823 ONW196823:OOP196823 OXS196823:OYL196823 PHO196823:PIH196823 PRK196823:PSD196823 QBG196823:QBZ196823 QLC196823:QLV196823 QUY196823:QVR196823 REU196823:RFN196823 ROQ196823:RPJ196823 RYM196823:RZF196823 SII196823:SJB196823 SSE196823:SSX196823 TCA196823:TCT196823 TLW196823:TMP196823 TVS196823:TWL196823 UFO196823:UGH196823 UPK196823:UQD196823 UZG196823:UZZ196823 VJC196823:VJV196823 VSY196823:VTR196823 WCU196823:WDN196823 WMQ196823:WNJ196823 WWM196823:WXF196823 AE262359:AX262359 KA262359:KT262359 TW262359:UP262359 ADS262359:AEL262359 ANO262359:AOH262359 AXK262359:AYD262359 BHG262359:BHZ262359 BRC262359:BRV262359 CAY262359:CBR262359 CKU262359:CLN262359 CUQ262359:CVJ262359 DEM262359:DFF262359 DOI262359:DPB262359 DYE262359:DYX262359 EIA262359:EIT262359 ERW262359:ESP262359 FBS262359:FCL262359 FLO262359:FMH262359 FVK262359:FWD262359 GFG262359:GFZ262359 GPC262359:GPV262359 GYY262359:GZR262359 HIU262359:HJN262359 HSQ262359:HTJ262359 ICM262359:IDF262359 IMI262359:INB262359 IWE262359:IWX262359 JGA262359:JGT262359 JPW262359:JQP262359 JZS262359:KAL262359 KJO262359:KKH262359 KTK262359:KUD262359 LDG262359:LDZ262359 LNC262359:LNV262359 LWY262359:LXR262359 MGU262359:MHN262359 MQQ262359:MRJ262359 NAM262359:NBF262359 NKI262359:NLB262359 NUE262359:NUX262359 OEA262359:OET262359 ONW262359:OOP262359 OXS262359:OYL262359 PHO262359:PIH262359 PRK262359:PSD262359 QBG262359:QBZ262359 QLC262359:QLV262359 QUY262359:QVR262359 REU262359:RFN262359 ROQ262359:RPJ262359 RYM262359:RZF262359 SII262359:SJB262359 SSE262359:SSX262359 TCA262359:TCT262359 TLW262359:TMP262359 TVS262359:TWL262359 UFO262359:UGH262359 UPK262359:UQD262359 UZG262359:UZZ262359 VJC262359:VJV262359 VSY262359:VTR262359 WCU262359:WDN262359 WMQ262359:WNJ262359 WWM262359:WXF262359 AE327895:AX327895 KA327895:KT327895 TW327895:UP327895 ADS327895:AEL327895 ANO327895:AOH327895 AXK327895:AYD327895 BHG327895:BHZ327895 BRC327895:BRV327895 CAY327895:CBR327895 CKU327895:CLN327895 CUQ327895:CVJ327895 DEM327895:DFF327895 DOI327895:DPB327895 DYE327895:DYX327895 EIA327895:EIT327895 ERW327895:ESP327895 FBS327895:FCL327895 FLO327895:FMH327895 FVK327895:FWD327895 GFG327895:GFZ327895 GPC327895:GPV327895 GYY327895:GZR327895 HIU327895:HJN327895 HSQ327895:HTJ327895 ICM327895:IDF327895 IMI327895:INB327895 IWE327895:IWX327895 JGA327895:JGT327895 JPW327895:JQP327895 JZS327895:KAL327895 KJO327895:KKH327895 KTK327895:KUD327895 LDG327895:LDZ327895 LNC327895:LNV327895 LWY327895:LXR327895 MGU327895:MHN327895 MQQ327895:MRJ327895 NAM327895:NBF327895 NKI327895:NLB327895 NUE327895:NUX327895 OEA327895:OET327895 ONW327895:OOP327895 OXS327895:OYL327895 PHO327895:PIH327895 PRK327895:PSD327895 QBG327895:QBZ327895 QLC327895:QLV327895 QUY327895:QVR327895 REU327895:RFN327895 ROQ327895:RPJ327895 RYM327895:RZF327895 SII327895:SJB327895 SSE327895:SSX327895 TCA327895:TCT327895 TLW327895:TMP327895 TVS327895:TWL327895 UFO327895:UGH327895 UPK327895:UQD327895 UZG327895:UZZ327895 VJC327895:VJV327895 VSY327895:VTR327895 WCU327895:WDN327895 WMQ327895:WNJ327895 WWM327895:WXF327895 AE393431:AX393431 KA393431:KT393431 TW393431:UP393431 ADS393431:AEL393431 ANO393431:AOH393431 AXK393431:AYD393431 BHG393431:BHZ393431 BRC393431:BRV393431 CAY393431:CBR393431 CKU393431:CLN393431 CUQ393431:CVJ393431 DEM393431:DFF393431 DOI393431:DPB393431 DYE393431:DYX393431 EIA393431:EIT393431 ERW393431:ESP393431 FBS393431:FCL393431 FLO393431:FMH393431 FVK393431:FWD393431 GFG393431:GFZ393431 GPC393431:GPV393431 GYY393431:GZR393431 HIU393431:HJN393431 HSQ393431:HTJ393431 ICM393431:IDF393431 IMI393431:INB393431 IWE393431:IWX393431 JGA393431:JGT393431 JPW393431:JQP393431 JZS393431:KAL393431 KJO393431:KKH393431 KTK393431:KUD393431 LDG393431:LDZ393431 LNC393431:LNV393431 LWY393431:LXR393431 MGU393431:MHN393431 MQQ393431:MRJ393431 NAM393431:NBF393431 NKI393431:NLB393431 NUE393431:NUX393431 OEA393431:OET393431 ONW393431:OOP393431 OXS393431:OYL393431 PHO393431:PIH393431 PRK393431:PSD393431 QBG393431:QBZ393431 QLC393431:QLV393431 QUY393431:QVR393431 REU393431:RFN393431 ROQ393431:RPJ393431 RYM393431:RZF393431 SII393431:SJB393431 SSE393431:SSX393431 TCA393431:TCT393431 TLW393431:TMP393431 TVS393431:TWL393431 UFO393431:UGH393431 UPK393431:UQD393431 UZG393431:UZZ393431 VJC393431:VJV393431 VSY393431:VTR393431 WCU393431:WDN393431 WMQ393431:WNJ393431 WWM393431:WXF393431 AE458967:AX458967 KA458967:KT458967 TW458967:UP458967 ADS458967:AEL458967 ANO458967:AOH458967 AXK458967:AYD458967 BHG458967:BHZ458967 BRC458967:BRV458967 CAY458967:CBR458967 CKU458967:CLN458967 CUQ458967:CVJ458967 DEM458967:DFF458967 DOI458967:DPB458967 DYE458967:DYX458967 EIA458967:EIT458967 ERW458967:ESP458967 FBS458967:FCL458967 FLO458967:FMH458967 FVK458967:FWD458967 GFG458967:GFZ458967 GPC458967:GPV458967 GYY458967:GZR458967 HIU458967:HJN458967 HSQ458967:HTJ458967 ICM458967:IDF458967 IMI458967:INB458967 IWE458967:IWX458967 JGA458967:JGT458967 JPW458967:JQP458967 JZS458967:KAL458967 KJO458967:KKH458967 KTK458967:KUD458967 LDG458967:LDZ458967 LNC458967:LNV458967 LWY458967:LXR458967 MGU458967:MHN458967 MQQ458967:MRJ458967 NAM458967:NBF458967 NKI458967:NLB458967 NUE458967:NUX458967 OEA458967:OET458967 ONW458967:OOP458967 OXS458967:OYL458967 PHO458967:PIH458967 PRK458967:PSD458967 QBG458967:QBZ458967 QLC458967:QLV458967 QUY458967:QVR458967 REU458967:RFN458967 ROQ458967:RPJ458967 RYM458967:RZF458967 SII458967:SJB458967 SSE458967:SSX458967 TCA458967:TCT458967 TLW458967:TMP458967 TVS458967:TWL458967 UFO458967:UGH458967 UPK458967:UQD458967 UZG458967:UZZ458967 VJC458967:VJV458967 VSY458967:VTR458967 WCU458967:WDN458967 WMQ458967:WNJ458967 WWM458967:WXF458967 AE524503:AX524503 KA524503:KT524503 TW524503:UP524503 ADS524503:AEL524503 ANO524503:AOH524503 AXK524503:AYD524503 BHG524503:BHZ524503 BRC524503:BRV524503 CAY524503:CBR524503 CKU524503:CLN524503 CUQ524503:CVJ524503 DEM524503:DFF524503 DOI524503:DPB524503 DYE524503:DYX524503 EIA524503:EIT524503 ERW524503:ESP524503 FBS524503:FCL524503 FLO524503:FMH524503 FVK524503:FWD524503 GFG524503:GFZ524503 GPC524503:GPV524503 GYY524503:GZR524503 HIU524503:HJN524503 HSQ524503:HTJ524503 ICM524503:IDF524503 IMI524503:INB524503 IWE524503:IWX524503 JGA524503:JGT524503 JPW524503:JQP524503 JZS524503:KAL524503 KJO524503:KKH524503 KTK524503:KUD524503 LDG524503:LDZ524503 LNC524503:LNV524503 LWY524503:LXR524503 MGU524503:MHN524503 MQQ524503:MRJ524503 NAM524503:NBF524503 NKI524503:NLB524503 NUE524503:NUX524503 OEA524503:OET524503 ONW524503:OOP524503 OXS524503:OYL524503 PHO524503:PIH524503 PRK524503:PSD524503 QBG524503:QBZ524503 QLC524503:QLV524503 QUY524503:QVR524503 REU524503:RFN524503 ROQ524503:RPJ524503 RYM524503:RZF524503 SII524503:SJB524503 SSE524503:SSX524503 TCA524503:TCT524503 TLW524503:TMP524503 TVS524503:TWL524503 UFO524503:UGH524503 UPK524503:UQD524503 UZG524503:UZZ524503 VJC524503:VJV524503 VSY524503:VTR524503 WCU524503:WDN524503 WMQ524503:WNJ524503 WWM524503:WXF524503 AE590039:AX590039 KA590039:KT590039 TW590039:UP590039 ADS590039:AEL590039 ANO590039:AOH590039 AXK590039:AYD590039 BHG590039:BHZ590039 BRC590039:BRV590039 CAY590039:CBR590039 CKU590039:CLN590039 CUQ590039:CVJ590039 DEM590039:DFF590039 DOI590039:DPB590039 DYE590039:DYX590039 EIA590039:EIT590039 ERW590039:ESP590039 FBS590039:FCL590039 FLO590039:FMH590039 FVK590039:FWD590039 GFG590039:GFZ590039 GPC590039:GPV590039 GYY590039:GZR590039 HIU590039:HJN590039 HSQ590039:HTJ590039 ICM590039:IDF590039 IMI590039:INB590039 IWE590039:IWX590039 JGA590039:JGT590039 JPW590039:JQP590039 JZS590039:KAL590039 KJO590039:KKH590039 KTK590039:KUD590039 LDG590039:LDZ590039 LNC590039:LNV590039 LWY590039:LXR590039 MGU590039:MHN590039 MQQ590039:MRJ590039 NAM590039:NBF590039 NKI590039:NLB590039 NUE590039:NUX590039 OEA590039:OET590039 ONW590039:OOP590039 OXS590039:OYL590039 PHO590039:PIH590039 PRK590039:PSD590039 QBG590039:QBZ590039 QLC590039:QLV590039 QUY590039:QVR590039 REU590039:RFN590039 ROQ590039:RPJ590039 RYM590039:RZF590039 SII590039:SJB590039 SSE590039:SSX590039 TCA590039:TCT590039 TLW590039:TMP590039 TVS590039:TWL590039 UFO590039:UGH590039 UPK590039:UQD590039 UZG590039:UZZ590039 VJC590039:VJV590039 VSY590039:VTR590039 WCU590039:WDN590039 WMQ590039:WNJ590039 WWM590039:WXF590039 AE655575:AX655575 KA655575:KT655575 TW655575:UP655575 ADS655575:AEL655575 ANO655575:AOH655575 AXK655575:AYD655575 BHG655575:BHZ655575 BRC655575:BRV655575 CAY655575:CBR655575 CKU655575:CLN655575 CUQ655575:CVJ655575 DEM655575:DFF655575 DOI655575:DPB655575 DYE655575:DYX655575 EIA655575:EIT655575 ERW655575:ESP655575 FBS655575:FCL655575 FLO655575:FMH655575 FVK655575:FWD655575 GFG655575:GFZ655575 GPC655575:GPV655575 GYY655575:GZR655575 HIU655575:HJN655575 HSQ655575:HTJ655575 ICM655575:IDF655575 IMI655575:INB655575 IWE655575:IWX655575 JGA655575:JGT655575 JPW655575:JQP655575 JZS655575:KAL655575 KJO655575:KKH655575 KTK655575:KUD655575 LDG655575:LDZ655575 LNC655575:LNV655575 LWY655575:LXR655575 MGU655575:MHN655575 MQQ655575:MRJ655575 NAM655575:NBF655575 NKI655575:NLB655575 NUE655575:NUX655575 OEA655575:OET655575 ONW655575:OOP655575 OXS655575:OYL655575 PHO655575:PIH655575 PRK655575:PSD655575 QBG655575:QBZ655575 QLC655575:QLV655575 QUY655575:QVR655575 REU655575:RFN655575 ROQ655575:RPJ655575 RYM655575:RZF655575 SII655575:SJB655575 SSE655575:SSX655575 TCA655575:TCT655575 TLW655575:TMP655575 TVS655575:TWL655575 UFO655575:UGH655575 UPK655575:UQD655575 UZG655575:UZZ655575 VJC655575:VJV655575 VSY655575:VTR655575 WCU655575:WDN655575 WMQ655575:WNJ655575 WWM655575:WXF655575 AE721111:AX721111 KA721111:KT721111 TW721111:UP721111 ADS721111:AEL721111 ANO721111:AOH721111 AXK721111:AYD721111 BHG721111:BHZ721111 BRC721111:BRV721111 CAY721111:CBR721111 CKU721111:CLN721111 CUQ721111:CVJ721111 DEM721111:DFF721111 DOI721111:DPB721111 DYE721111:DYX721111 EIA721111:EIT721111 ERW721111:ESP721111 FBS721111:FCL721111 FLO721111:FMH721111 FVK721111:FWD721111 GFG721111:GFZ721111 GPC721111:GPV721111 GYY721111:GZR721111 HIU721111:HJN721111 HSQ721111:HTJ721111 ICM721111:IDF721111 IMI721111:INB721111 IWE721111:IWX721111 JGA721111:JGT721111 JPW721111:JQP721111 JZS721111:KAL721111 KJO721111:KKH721111 KTK721111:KUD721111 LDG721111:LDZ721111 LNC721111:LNV721111 LWY721111:LXR721111 MGU721111:MHN721111 MQQ721111:MRJ721111 NAM721111:NBF721111 NKI721111:NLB721111 NUE721111:NUX721111 OEA721111:OET721111 ONW721111:OOP721111 OXS721111:OYL721111 PHO721111:PIH721111 PRK721111:PSD721111 QBG721111:QBZ721111 QLC721111:QLV721111 QUY721111:QVR721111 REU721111:RFN721111 ROQ721111:RPJ721111 RYM721111:RZF721111 SII721111:SJB721111 SSE721111:SSX721111 TCA721111:TCT721111 TLW721111:TMP721111 TVS721111:TWL721111 UFO721111:UGH721111 UPK721111:UQD721111 UZG721111:UZZ721111 VJC721111:VJV721111 VSY721111:VTR721111 WCU721111:WDN721111 WMQ721111:WNJ721111 WWM721111:WXF721111 AE786647:AX786647 KA786647:KT786647 TW786647:UP786647 ADS786647:AEL786647 ANO786647:AOH786647 AXK786647:AYD786647 BHG786647:BHZ786647 BRC786647:BRV786647 CAY786647:CBR786647 CKU786647:CLN786647 CUQ786647:CVJ786647 DEM786647:DFF786647 DOI786647:DPB786647 DYE786647:DYX786647 EIA786647:EIT786647 ERW786647:ESP786647 FBS786647:FCL786647 FLO786647:FMH786647 FVK786647:FWD786647 GFG786647:GFZ786647 GPC786647:GPV786647 GYY786647:GZR786647 HIU786647:HJN786647 HSQ786647:HTJ786647 ICM786647:IDF786647 IMI786647:INB786647 IWE786647:IWX786647 JGA786647:JGT786647 JPW786647:JQP786647 JZS786647:KAL786647 KJO786647:KKH786647 KTK786647:KUD786647 LDG786647:LDZ786647 LNC786647:LNV786647 LWY786647:LXR786647 MGU786647:MHN786647 MQQ786647:MRJ786647 NAM786647:NBF786647 NKI786647:NLB786647 NUE786647:NUX786647 OEA786647:OET786647 ONW786647:OOP786647 OXS786647:OYL786647 PHO786647:PIH786647 PRK786647:PSD786647 QBG786647:QBZ786647 QLC786647:QLV786647 QUY786647:QVR786647 REU786647:RFN786647 ROQ786647:RPJ786647 RYM786647:RZF786647 SII786647:SJB786647 SSE786647:SSX786647 TCA786647:TCT786647 TLW786647:TMP786647 TVS786647:TWL786647 UFO786647:UGH786647 UPK786647:UQD786647 UZG786647:UZZ786647 VJC786647:VJV786647 VSY786647:VTR786647 WCU786647:WDN786647 WMQ786647:WNJ786647 WWM786647:WXF786647 AE852183:AX852183 KA852183:KT852183 TW852183:UP852183 ADS852183:AEL852183 ANO852183:AOH852183 AXK852183:AYD852183 BHG852183:BHZ852183 BRC852183:BRV852183 CAY852183:CBR852183 CKU852183:CLN852183 CUQ852183:CVJ852183 DEM852183:DFF852183 DOI852183:DPB852183 DYE852183:DYX852183 EIA852183:EIT852183 ERW852183:ESP852183 FBS852183:FCL852183 FLO852183:FMH852183 FVK852183:FWD852183 GFG852183:GFZ852183 GPC852183:GPV852183 GYY852183:GZR852183 HIU852183:HJN852183 HSQ852183:HTJ852183 ICM852183:IDF852183 IMI852183:INB852183 IWE852183:IWX852183 JGA852183:JGT852183 JPW852183:JQP852183 JZS852183:KAL852183 KJO852183:KKH852183 KTK852183:KUD852183 LDG852183:LDZ852183 LNC852183:LNV852183 LWY852183:LXR852183 MGU852183:MHN852183 MQQ852183:MRJ852183 NAM852183:NBF852183 NKI852183:NLB852183 NUE852183:NUX852183 OEA852183:OET852183 ONW852183:OOP852183 OXS852183:OYL852183 PHO852183:PIH852183 PRK852183:PSD852183 QBG852183:QBZ852183 QLC852183:QLV852183 QUY852183:QVR852183 REU852183:RFN852183 ROQ852183:RPJ852183 RYM852183:RZF852183 SII852183:SJB852183 SSE852183:SSX852183 TCA852183:TCT852183 TLW852183:TMP852183 TVS852183:TWL852183 UFO852183:UGH852183 UPK852183:UQD852183 UZG852183:UZZ852183 VJC852183:VJV852183 VSY852183:VTR852183 WCU852183:WDN852183 WMQ852183:WNJ852183 WWM852183:WXF852183 AE917719:AX917719 KA917719:KT917719 TW917719:UP917719 ADS917719:AEL917719 ANO917719:AOH917719 AXK917719:AYD917719 BHG917719:BHZ917719 BRC917719:BRV917719 CAY917719:CBR917719 CKU917719:CLN917719 CUQ917719:CVJ917719 DEM917719:DFF917719 DOI917719:DPB917719 DYE917719:DYX917719 EIA917719:EIT917719 ERW917719:ESP917719 FBS917719:FCL917719 FLO917719:FMH917719 FVK917719:FWD917719 GFG917719:GFZ917719 GPC917719:GPV917719 GYY917719:GZR917719 HIU917719:HJN917719 HSQ917719:HTJ917719 ICM917719:IDF917719 IMI917719:INB917719 IWE917719:IWX917719 JGA917719:JGT917719 JPW917719:JQP917719 JZS917719:KAL917719 KJO917719:KKH917719 KTK917719:KUD917719 LDG917719:LDZ917719 LNC917719:LNV917719 LWY917719:LXR917719 MGU917719:MHN917719 MQQ917719:MRJ917719 NAM917719:NBF917719 NKI917719:NLB917719 NUE917719:NUX917719 OEA917719:OET917719 ONW917719:OOP917719 OXS917719:OYL917719 PHO917719:PIH917719 PRK917719:PSD917719 QBG917719:QBZ917719 QLC917719:QLV917719 QUY917719:QVR917719 REU917719:RFN917719 ROQ917719:RPJ917719 RYM917719:RZF917719 SII917719:SJB917719 SSE917719:SSX917719 TCA917719:TCT917719 TLW917719:TMP917719 TVS917719:TWL917719 UFO917719:UGH917719 UPK917719:UQD917719 UZG917719:UZZ917719 VJC917719:VJV917719 VSY917719:VTR917719 WCU917719:WDN917719 WMQ917719:WNJ917719 WWM917719:WXF917719 AE983255:AX983255 KA983255:KT983255 TW983255:UP983255 ADS983255:AEL983255 ANO983255:AOH983255 AXK983255:AYD983255 BHG983255:BHZ983255 BRC983255:BRV983255 CAY983255:CBR983255 CKU983255:CLN983255 CUQ983255:CVJ983255 DEM983255:DFF983255 DOI983255:DPB983255 DYE983255:DYX983255 EIA983255:EIT983255 ERW983255:ESP983255 FBS983255:FCL983255 FLO983255:FMH983255 FVK983255:FWD983255 GFG983255:GFZ983255 GPC983255:GPV983255 GYY983255:GZR983255 HIU983255:HJN983255 HSQ983255:HTJ983255 ICM983255:IDF983255 IMI983255:INB983255 IWE983255:IWX983255 JGA983255:JGT983255 JPW983255:JQP983255 JZS983255:KAL983255 KJO983255:KKH983255 KTK983255:KUD983255 LDG983255:LDZ983255 LNC983255:LNV983255 LWY983255:LXR983255 MGU983255:MHN983255 MQQ983255:MRJ983255 NAM983255:NBF983255 NKI983255:NLB983255 NUE983255:NUX983255 OEA983255:OET983255 ONW983255:OOP983255 OXS983255:OYL983255 PHO983255:PIH983255 PRK983255:PSD983255 QBG983255:QBZ983255 QLC983255:QLV983255 QUY983255:QVR983255 REU983255:RFN983255 ROQ983255:RPJ983255 RYM983255:RZF983255 SII983255:SJB983255 SSE983255:SSX983255 TCA983255:TCT983255 TLW983255:TMP983255 TVS983255:TWL983255 UFO983255:UGH983255 UPK983255:UQD983255 UZG983255:UZZ983255 VJC983255:VJV983255 VSY983255:VTR983255 WCU983255:WDN983255 WMQ983255:WNJ983255 WWM983255:WXF983255 C186:AA186 IY186:JW186 SU186:TS186 ACQ186:ADO186 AMM186:ANK186 AWI186:AXG186 BGE186:BHC186 BQA186:BQY186 BZW186:CAU186 CJS186:CKQ186 CTO186:CUM186 DDK186:DEI186 DNG186:DOE186 DXC186:DYA186 EGY186:EHW186 EQU186:ERS186 FAQ186:FBO186 FKM186:FLK186 FUI186:FVG186 GEE186:GFC186 GOA186:GOY186 GXW186:GYU186 HHS186:HIQ186 HRO186:HSM186 IBK186:ICI186 ILG186:IME186 IVC186:IWA186 JEY186:JFW186 JOU186:JPS186 JYQ186:JZO186 KIM186:KJK186 KSI186:KTG186 LCE186:LDC186 LMA186:LMY186 LVW186:LWU186 MFS186:MGQ186 MPO186:MQM186 MZK186:NAI186 NJG186:NKE186 NTC186:NUA186 OCY186:ODW186 OMU186:ONS186 OWQ186:OXO186 PGM186:PHK186 PQI186:PRG186 QAE186:QBC186 QKA186:QKY186 QTW186:QUU186 RDS186:REQ186 RNO186:ROM186 RXK186:RYI186 SHG186:SIE186 SRC186:SSA186 TAY186:TBW186 TKU186:TLS186 TUQ186:TVO186 UEM186:UFK186 UOI186:UPG186 UYE186:UZC186 VIA186:VIY186 VRW186:VSU186 WBS186:WCQ186 WLO186:WMM186 WVK186:WWI186 C65751:AA65751 IY65751:JW65751 SU65751:TS65751 ACQ65751:ADO65751 AMM65751:ANK65751 AWI65751:AXG65751 BGE65751:BHC65751 BQA65751:BQY65751 BZW65751:CAU65751 CJS65751:CKQ65751 CTO65751:CUM65751 DDK65751:DEI65751 DNG65751:DOE65751 DXC65751:DYA65751 EGY65751:EHW65751 EQU65751:ERS65751 FAQ65751:FBO65751 FKM65751:FLK65751 FUI65751:FVG65751 GEE65751:GFC65751 GOA65751:GOY65751 GXW65751:GYU65751 HHS65751:HIQ65751 HRO65751:HSM65751 IBK65751:ICI65751 ILG65751:IME65751 IVC65751:IWA65751 JEY65751:JFW65751 JOU65751:JPS65751 JYQ65751:JZO65751 KIM65751:KJK65751 KSI65751:KTG65751 LCE65751:LDC65751 LMA65751:LMY65751 LVW65751:LWU65751 MFS65751:MGQ65751 MPO65751:MQM65751 MZK65751:NAI65751 NJG65751:NKE65751 NTC65751:NUA65751 OCY65751:ODW65751 OMU65751:ONS65751 OWQ65751:OXO65751 PGM65751:PHK65751 PQI65751:PRG65751 QAE65751:QBC65751 QKA65751:QKY65751 QTW65751:QUU65751 RDS65751:REQ65751 RNO65751:ROM65751 RXK65751:RYI65751 SHG65751:SIE65751 SRC65751:SSA65751 TAY65751:TBW65751 TKU65751:TLS65751 TUQ65751:TVO65751 UEM65751:UFK65751 UOI65751:UPG65751 UYE65751:UZC65751 VIA65751:VIY65751 VRW65751:VSU65751 WBS65751:WCQ65751 WLO65751:WMM65751 WVK65751:WWI65751 C131287:AA131287 IY131287:JW131287 SU131287:TS131287 ACQ131287:ADO131287 AMM131287:ANK131287 AWI131287:AXG131287 BGE131287:BHC131287 BQA131287:BQY131287 BZW131287:CAU131287 CJS131287:CKQ131287 CTO131287:CUM131287 DDK131287:DEI131287 DNG131287:DOE131287 DXC131287:DYA131287 EGY131287:EHW131287 EQU131287:ERS131287 FAQ131287:FBO131287 FKM131287:FLK131287 FUI131287:FVG131287 GEE131287:GFC131287 GOA131287:GOY131287 GXW131287:GYU131287 HHS131287:HIQ131287 HRO131287:HSM131287 IBK131287:ICI131287 ILG131287:IME131287 IVC131287:IWA131287 JEY131287:JFW131287 JOU131287:JPS131287 JYQ131287:JZO131287 KIM131287:KJK131287 KSI131287:KTG131287 LCE131287:LDC131287 LMA131287:LMY131287 LVW131287:LWU131287 MFS131287:MGQ131287 MPO131287:MQM131287 MZK131287:NAI131287 NJG131287:NKE131287 NTC131287:NUA131287 OCY131287:ODW131287 OMU131287:ONS131287 OWQ131287:OXO131287 PGM131287:PHK131287 PQI131287:PRG131287 QAE131287:QBC131287 QKA131287:QKY131287 QTW131287:QUU131287 RDS131287:REQ131287 RNO131287:ROM131287 RXK131287:RYI131287 SHG131287:SIE131287 SRC131287:SSA131287 TAY131287:TBW131287 TKU131287:TLS131287 TUQ131287:TVO131287 UEM131287:UFK131287 UOI131287:UPG131287 UYE131287:UZC131287 VIA131287:VIY131287 VRW131287:VSU131287 WBS131287:WCQ131287 WLO131287:WMM131287 WVK131287:WWI131287 C196823:AA196823 IY196823:JW196823 SU196823:TS196823 ACQ196823:ADO196823 AMM196823:ANK196823 AWI196823:AXG196823 BGE196823:BHC196823 BQA196823:BQY196823 BZW196823:CAU196823 CJS196823:CKQ196823 CTO196823:CUM196823 DDK196823:DEI196823 DNG196823:DOE196823 DXC196823:DYA196823 EGY196823:EHW196823 EQU196823:ERS196823 FAQ196823:FBO196823 FKM196823:FLK196823 FUI196823:FVG196823 GEE196823:GFC196823 GOA196823:GOY196823 GXW196823:GYU196823 HHS196823:HIQ196823 HRO196823:HSM196823 IBK196823:ICI196823 ILG196823:IME196823 IVC196823:IWA196823 JEY196823:JFW196823 JOU196823:JPS196823 JYQ196823:JZO196823 KIM196823:KJK196823 KSI196823:KTG196823 LCE196823:LDC196823 LMA196823:LMY196823 LVW196823:LWU196823 MFS196823:MGQ196823 MPO196823:MQM196823 MZK196823:NAI196823 NJG196823:NKE196823 NTC196823:NUA196823 OCY196823:ODW196823 OMU196823:ONS196823 OWQ196823:OXO196823 PGM196823:PHK196823 PQI196823:PRG196823 QAE196823:QBC196823 QKA196823:QKY196823 QTW196823:QUU196823 RDS196823:REQ196823 RNO196823:ROM196823 RXK196823:RYI196823 SHG196823:SIE196823 SRC196823:SSA196823 TAY196823:TBW196823 TKU196823:TLS196823 TUQ196823:TVO196823 UEM196823:UFK196823 UOI196823:UPG196823 UYE196823:UZC196823 VIA196823:VIY196823 VRW196823:VSU196823 WBS196823:WCQ196823 WLO196823:WMM196823 WVK196823:WWI196823 C262359:AA262359 IY262359:JW262359 SU262359:TS262359 ACQ262359:ADO262359 AMM262359:ANK262359 AWI262359:AXG262359 BGE262359:BHC262359 BQA262359:BQY262359 BZW262359:CAU262359 CJS262359:CKQ262359 CTO262359:CUM262359 DDK262359:DEI262359 DNG262359:DOE262359 DXC262359:DYA262359 EGY262359:EHW262359 EQU262359:ERS262359 FAQ262359:FBO262359 FKM262359:FLK262359 FUI262359:FVG262359 GEE262359:GFC262359 GOA262359:GOY262359 GXW262359:GYU262359 HHS262359:HIQ262359 HRO262359:HSM262359 IBK262359:ICI262359 ILG262359:IME262359 IVC262359:IWA262359 JEY262359:JFW262359 JOU262359:JPS262359 JYQ262359:JZO262359 KIM262359:KJK262359 KSI262359:KTG262359 LCE262359:LDC262359 LMA262359:LMY262359 LVW262359:LWU262359 MFS262359:MGQ262359 MPO262359:MQM262359 MZK262359:NAI262359 NJG262359:NKE262359 NTC262359:NUA262359 OCY262359:ODW262359 OMU262359:ONS262359 OWQ262359:OXO262359 PGM262359:PHK262359 PQI262359:PRG262359 QAE262359:QBC262359 QKA262359:QKY262359 QTW262359:QUU262359 RDS262359:REQ262359 RNO262359:ROM262359 RXK262359:RYI262359 SHG262359:SIE262359 SRC262359:SSA262359 TAY262359:TBW262359 TKU262359:TLS262359 TUQ262359:TVO262359 UEM262359:UFK262359 UOI262359:UPG262359 UYE262359:UZC262359 VIA262359:VIY262359 VRW262359:VSU262359 WBS262359:WCQ262359 WLO262359:WMM262359 WVK262359:WWI262359 C327895:AA327895 IY327895:JW327895 SU327895:TS327895 ACQ327895:ADO327895 AMM327895:ANK327895 AWI327895:AXG327895 BGE327895:BHC327895 BQA327895:BQY327895 BZW327895:CAU327895 CJS327895:CKQ327895 CTO327895:CUM327895 DDK327895:DEI327895 DNG327895:DOE327895 DXC327895:DYA327895 EGY327895:EHW327895 EQU327895:ERS327895 FAQ327895:FBO327895 FKM327895:FLK327895 FUI327895:FVG327895 GEE327895:GFC327895 GOA327895:GOY327895 GXW327895:GYU327895 HHS327895:HIQ327895 HRO327895:HSM327895 IBK327895:ICI327895 ILG327895:IME327895 IVC327895:IWA327895 JEY327895:JFW327895 JOU327895:JPS327895 JYQ327895:JZO327895 KIM327895:KJK327895 KSI327895:KTG327895 LCE327895:LDC327895 LMA327895:LMY327895 LVW327895:LWU327895 MFS327895:MGQ327895 MPO327895:MQM327895 MZK327895:NAI327895 NJG327895:NKE327895 NTC327895:NUA327895 OCY327895:ODW327895 OMU327895:ONS327895 OWQ327895:OXO327895 PGM327895:PHK327895 PQI327895:PRG327895 QAE327895:QBC327895 QKA327895:QKY327895 QTW327895:QUU327895 RDS327895:REQ327895 RNO327895:ROM327895 RXK327895:RYI327895 SHG327895:SIE327895 SRC327895:SSA327895 TAY327895:TBW327895 TKU327895:TLS327895 TUQ327895:TVO327895 UEM327895:UFK327895 UOI327895:UPG327895 UYE327895:UZC327895 VIA327895:VIY327895 VRW327895:VSU327895 WBS327895:WCQ327895 WLO327895:WMM327895 WVK327895:WWI327895 C393431:AA393431 IY393431:JW393431 SU393431:TS393431 ACQ393431:ADO393431 AMM393431:ANK393431 AWI393431:AXG393431 BGE393431:BHC393431 BQA393431:BQY393431 BZW393431:CAU393431 CJS393431:CKQ393431 CTO393431:CUM393431 DDK393431:DEI393431 DNG393431:DOE393431 DXC393431:DYA393431 EGY393431:EHW393431 EQU393431:ERS393431 FAQ393431:FBO393431 FKM393431:FLK393431 FUI393431:FVG393431 GEE393431:GFC393431 GOA393431:GOY393431 GXW393431:GYU393431 HHS393431:HIQ393431 HRO393431:HSM393431 IBK393431:ICI393431 ILG393431:IME393431 IVC393431:IWA393431 JEY393431:JFW393431 JOU393431:JPS393431 JYQ393431:JZO393431 KIM393431:KJK393431 KSI393431:KTG393431 LCE393431:LDC393431 LMA393431:LMY393431 LVW393431:LWU393431 MFS393431:MGQ393431 MPO393431:MQM393431 MZK393431:NAI393431 NJG393431:NKE393431 NTC393431:NUA393431 OCY393431:ODW393431 OMU393431:ONS393431 OWQ393431:OXO393431 PGM393431:PHK393431 PQI393431:PRG393431 QAE393431:QBC393431 QKA393431:QKY393431 QTW393431:QUU393431 RDS393431:REQ393431 RNO393431:ROM393431 RXK393431:RYI393431 SHG393431:SIE393431 SRC393431:SSA393431 TAY393431:TBW393431 TKU393431:TLS393431 TUQ393431:TVO393431 UEM393431:UFK393431 UOI393431:UPG393431 UYE393431:UZC393431 VIA393431:VIY393431 VRW393431:VSU393431 WBS393431:WCQ393431 WLO393431:WMM393431 WVK393431:WWI393431 C458967:AA458967 IY458967:JW458967 SU458967:TS458967 ACQ458967:ADO458967 AMM458967:ANK458967 AWI458967:AXG458967 BGE458967:BHC458967 BQA458967:BQY458967 BZW458967:CAU458967 CJS458967:CKQ458967 CTO458967:CUM458967 DDK458967:DEI458967 DNG458967:DOE458967 DXC458967:DYA458967 EGY458967:EHW458967 EQU458967:ERS458967 FAQ458967:FBO458967 FKM458967:FLK458967 FUI458967:FVG458967 GEE458967:GFC458967 GOA458967:GOY458967 GXW458967:GYU458967 HHS458967:HIQ458967 HRO458967:HSM458967 IBK458967:ICI458967 ILG458967:IME458967 IVC458967:IWA458967 JEY458967:JFW458967 JOU458967:JPS458967 JYQ458967:JZO458967 KIM458967:KJK458967 KSI458967:KTG458967 LCE458967:LDC458967 LMA458967:LMY458967 LVW458967:LWU458967 MFS458967:MGQ458967 MPO458967:MQM458967 MZK458967:NAI458967 NJG458967:NKE458967 NTC458967:NUA458967 OCY458967:ODW458967 OMU458967:ONS458967 OWQ458967:OXO458967 PGM458967:PHK458967 PQI458967:PRG458967 QAE458967:QBC458967 QKA458967:QKY458967 QTW458967:QUU458967 RDS458967:REQ458967 RNO458967:ROM458967 RXK458967:RYI458967 SHG458967:SIE458967 SRC458967:SSA458967 TAY458967:TBW458967 TKU458967:TLS458967 TUQ458967:TVO458967 UEM458967:UFK458967 UOI458967:UPG458967 UYE458967:UZC458967 VIA458967:VIY458967 VRW458967:VSU458967 WBS458967:WCQ458967 WLO458967:WMM458967 WVK458967:WWI458967 C524503:AA524503 IY524503:JW524503 SU524503:TS524503 ACQ524503:ADO524503 AMM524503:ANK524503 AWI524503:AXG524503 BGE524503:BHC524503 BQA524503:BQY524503 BZW524503:CAU524503 CJS524503:CKQ524503 CTO524503:CUM524503 DDK524503:DEI524503 DNG524503:DOE524503 DXC524503:DYA524503 EGY524503:EHW524503 EQU524503:ERS524503 FAQ524503:FBO524503 FKM524503:FLK524503 FUI524503:FVG524503 GEE524503:GFC524503 GOA524503:GOY524503 GXW524503:GYU524503 HHS524503:HIQ524503 HRO524503:HSM524503 IBK524503:ICI524503 ILG524503:IME524503 IVC524503:IWA524503 JEY524503:JFW524503 JOU524503:JPS524503 JYQ524503:JZO524503 KIM524503:KJK524503 KSI524503:KTG524503 LCE524503:LDC524503 LMA524503:LMY524503 LVW524503:LWU524503 MFS524503:MGQ524503 MPO524503:MQM524503 MZK524503:NAI524503 NJG524503:NKE524503 NTC524503:NUA524503 OCY524503:ODW524503 OMU524503:ONS524503 OWQ524503:OXO524503 PGM524503:PHK524503 PQI524503:PRG524503 QAE524503:QBC524503 QKA524503:QKY524503 QTW524503:QUU524503 RDS524503:REQ524503 RNO524503:ROM524503 RXK524503:RYI524503 SHG524503:SIE524503 SRC524503:SSA524503 TAY524503:TBW524503 TKU524503:TLS524503 TUQ524503:TVO524503 UEM524503:UFK524503 UOI524503:UPG524503 UYE524503:UZC524503 VIA524503:VIY524503 VRW524503:VSU524503 WBS524503:WCQ524503 WLO524503:WMM524503 WVK524503:WWI524503 C590039:AA590039 IY590039:JW590039 SU590039:TS590039 ACQ590039:ADO590039 AMM590039:ANK590039 AWI590039:AXG590039 BGE590039:BHC590039 BQA590039:BQY590039 BZW590039:CAU590039 CJS590039:CKQ590039 CTO590039:CUM590039 DDK590039:DEI590039 DNG590039:DOE590039 DXC590039:DYA590039 EGY590039:EHW590039 EQU590039:ERS590039 FAQ590039:FBO590039 FKM590039:FLK590039 FUI590039:FVG590039 GEE590039:GFC590039 GOA590039:GOY590039 GXW590039:GYU590039 HHS590039:HIQ590039 HRO590039:HSM590039 IBK590039:ICI590039 ILG590039:IME590039 IVC590039:IWA590039 JEY590039:JFW590039 JOU590039:JPS590039 JYQ590039:JZO590039 KIM590039:KJK590039 KSI590039:KTG590039 LCE590039:LDC590039 LMA590039:LMY590039 LVW590039:LWU590039 MFS590039:MGQ590039 MPO590039:MQM590039 MZK590039:NAI590039 NJG590039:NKE590039 NTC590039:NUA590039 OCY590039:ODW590039 OMU590039:ONS590039 OWQ590039:OXO590039 PGM590039:PHK590039 PQI590039:PRG590039 QAE590039:QBC590039 QKA590039:QKY590039 QTW590039:QUU590039 RDS590039:REQ590039 RNO590039:ROM590039 RXK590039:RYI590039 SHG590039:SIE590039 SRC590039:SSA590039 TAY590039:TBW590039 TKU590039:TLS590039 TUQ590039:TVO590039 UEM590039:UFK590039 UOI590039:UPG590039 UYE590039:UZC590039 VIA590039:VIY590039 VRW590039:VSU590039 WBS590039:WCQ590039 WLO590039:WMM590039 WVK590039:WWI590039 C655575:AA655575 IY655575:JW655575 SU655575:TS655575 ACQ655575:ADO655575 AMM655575:ANK655575 AWI655575:AXG655575 BGE655575:BHC655575 BQA655575:BQY655575 BZW655575:CAU655575 CJS655575:CKQ655575 CTO655575:CUM655575 DDK655575:DEI655575 DNG655575:DOE655575 DXC655575:DYA655575 EGY655575:EHW655575 EQU655575:ERS655575 FAQ655575:FBO655575 FKM655575:FLK655575 FUI655575:FVG655575 GEE655575:GFC655575 GOA655575:GOY655575 GXW655575:GYU655575 HHS655575:HIQ655575 HRO655575:HSM655575 IBK655575:ICI655575 ILG655575:IME655575 IVC655575:IWA655575 JEY655575:JFW655575 JOU655575:JPS655575 JYQ655575:JZO655575 KIM655575:KJK655575 KSI655575:KTG655575 LCE655575:LDC655575 LMA655575:LMY655575 LVW655575:LWU655575 MFS655575:MGQ655575 MPO655575:MQM655575 MZK655575:NAI655575 NJG655575:NKE655575 NTC655575:NUA655575 OCY655575:ODW655575 OMU655575:ONS655575 OWQ655575:OXO655575 PGM655575:PHK655575 PQI655575:PRG655575 QAE655575:QBC655575 QKA655575:QKY655575 QTW655575:QUU655575 RDS655575:REQ655575 RNO655575:ROM655575 RXK655575:RYI655575 SHG655575:SIE655575 SRC655575:SSA655575 TAY655575:TBW655575 TKU655575:TLS655575 TUQ655575:TVO655575 UEM655575:UFK655575 UOI655575:UPG655575 UYE655575:UZC655575 VIA655575:VIY655575 VRW655575:VSU655575 WBS655575:WCQ655575 WLO655575:WMM655575 WVK655575:WWI655575 C721111:AA721111 IY721111:JW721111 SU721111:TS721111 ACQ721111:ADO721111 AMM721111:ANK721111 AWI721111:AXG721111 BGE721111:BHC721111 BQA721111:BQY721111 BZW721111:CAU721111 CJS721111:CKQ721111 CTO721111:CUM721111 DDK721111:DEI721111 DNG721111:DOE721111 DXC721111:DYA721111 EGY721111:EHW721111 EQU721111:ERS721111 FAQ721111:FBO721111 FKM721111:FLK721111 FUI721111:FVG721111 GEE721111:GFC721111 GOA721111:GOY721111 GXW721111:GYU721111 HHS721111:HIQ721111 HRO721111:HSM721111 IBK721111:ICI721111 ILG721111:IME721111 IVC721111:IWA721111 JEY721111:JFW721111 JOU721111:JPS721111 JYQ721111:JZO721111 KIM721111:KJK721111 KSI721111:KTG721111 LCE721111:LDC721111 LMA721111:LMY721111 LVW721111:LWU721111 MFS721111:MGQ721111 MPO721111:MQM721111 MZK721111:NAI721111 NJG721111:NKE721111 NTC721111:NUA721111 OCY721111:ODW721111 OMU721111:ONS721111 OWQ721111:OXO721111 PGM721111:PHK721111 PQI721111:PRG721111 QAE721111:QBC721111 QKA721111:QKY721111 QTW721111:QUU721111 RDS721111:REQ721111 RNO721111:ROM721111 RXK721111:RYI721111 SHG721111:SIE721111 SRC721111:SSA721111 TAY721111:TBW721111 TKU721111:TLS721111 TUQ721111:TVO721111 UEM721111:UFK721111 UOI721111:UPG721111 UYE721111:UZC721111 VIA721111:VIY721111 VRW721111:VSU721111 WBS721111:WCQ721111 WLO721111:WMM721111 WVK721111:WWI721111 C786647:AA786647 IY786647:JW786647 SU786647:TS786647 ACQ786647:ADO786647 AMM786647:ANK786647 AWI786647:AXG786647 BGE786647:BHC786647 BQA786647:BQY786647 BZW786647:CAU786647 CJS786647:CKQ786647 CTO786647:CUM786647 DDK786647:DEI786647 DNG786647:DOE786647 DXC786647:DYA786647 EGY786647:EHW786647 EQU786647:ERS786647 FAQ786647:FBO786647 FKM786647:FLK786647 FUI786647:FVG786647 GEE786647:GFC786647 GOA786647:GOY786647 GXW786647:GYU786647 HHS786647:HIQ786647 HRO786647:HSM786647 IBK786647:ICI786647 ILG786647:IME786647 IVC786647:IWA786647 JEY786647:JFW786647 JOU786647:JPS786647 JYQ786647:JZO786647 KIM786647:KJK786647 KSI786647:KTG786647 LCE786647:LDC786647 LMA786647:LMY786647 LVW786647:LWU786647 MFS786647:MGQ786647 MPO786647:MQM786647 MZK786647:NAI786647 NJG786647:NKE786647 NTC786647:NUA786647 OCY786647:ODW786647 OMU786647:ONS786647 OWQ786647:OXO786647 PGM786647:PHK786647 PQI786647:PRG786647 QAE786647:QBC786647 QKA786647:QKY786647 QTW786647:QUU786647 RDS786647:REQ786647 RNO786647:ROM786647 RXK786647:RYI786647 SHG786647:SIE786647 SRC786647:SSA786647 TAY786647:TBW786647 TKU786647:TLS786647 TUQ786647:TVO786647 UEM786647:UFK786647 UOI786647:UPG786647 UYE786647:UZC786647 VIA786647:VIY786647 VRW786647:VSU786647 WBS786647:WCQ786647 WLO786647:WMM786647 WVK786647:WWI786647 C852183:AA852183 IY852183:JW852183 SU852183:TS852183 ACQ852183:ADO852183 AMM852183:ANK852183 AWI852183:AXG852183 BGE852183:BHC852183 BQA852183:BQY852183 BZW852183:CAU852183 CJS852183:CKQ852183 CTO852183:CUM852183 DDK852183:DEI852183 DNG852183:DOE852183 DXC852183:DYA852183 EGY852183:EHW852183 EQU852183:ERS852183 FAQ852183:FBO852183 FKM852183:FLK852183 FUI852183:FVG852183 GEE852183:GFC852183 GOA852183:GOY852183 GXW852183:GYU852183 HHS852183:HIQ852183 HRO852183:HSM852183 IBK852183:ICI852183 ILG852183:IME852183 IVC852183:IWA852183 JEY852183:JFW852183 JOU852183:JPS852183 JYQ852183:JZO852183 KIM852183:KJK852183 KSI852183:KTG852183 LCE852183:LDC852183 LMA852183:LMY852183 LVW852183:LWU852183 MFS852183:MGQ852183 MPO852183:MQM852183 MZK852183:NAI852183 NJG852183:NKE852183 NTC852183:NUA852183 OCY852183:ODW852183 OMU852183:ONS852183 OWQ852183:OXO852183 PGM852183:PHK852183 PQI852183:PRG852183 QAE852183:QBC852183 QKA852183:QKY852183 QTW852183:QUU852183 RDS852183:REQ852183 RNO852183:ROM852183 RXK852183:RYI852183 SHG852183:SIE852183 SRC852183:SSA852183 TAY852183:TBW852183 TKU852183:TLS852183 TUQ852183:TVO852183 UEM852183:UFK852183 UOI852183:UPG852183 UYE852183:UZC852183 VIA852183:VIY852183 VRW852183:VSU852183 WBS852183:WCQ852183 WLO852183:WMM852183 WVK852183:WWI852183 C917719:AA917719 IY917719:JW917719 SU917719:TS917719 ACQ917719:ADO917719 AMM917719:ANK917719 AWI917719:AXG917719 BGE917719:BHC917719 BQA917719:BQY917719 BZW917719:CAU917719 CJS917719:CKQ917719 CTO917719:CUM917719 DDK917719:DEI917719 DNG917719:DOE917719 DXC917719:DYA917719 EGY917719:EHW917719 EQU917719:ERS917719 FAQ917719:FBO917719 FKM917719:FLK917719 FUI917719:FVG917719 GEE917719:GFC917719 GOA917719:GOY917719 GXW917719:GYU917719 HHS917719:HIQ917719 HRO917719:HSM917719 IBK917719:ICI917719 ILG917719:IME917719 IVC917719:IWA917719 JEY917719:JFW917719 JOU917719:JPS917719 JYQ917719:JZO917719 KIM917719:KJK917719 KSI917719:KTG917719 LCE917719:LDC917719 LMA917719:LMY917719 LVW917719:LWU917719 MFS917719:MGQ917719 MPO917719:MQM917719 MZK917719:NAI917719 NJG917719:NKE917719 NTC917719:NUA917719 OCY917719:ODW917719 OMU917719:ONS917719 OWQ917719:OXO917719 PGM917719:PHK917719 PQI917719:PRG917719 QAE917719:QBC917719 QKA917719:QKY917719 QTW917719:QUU917719 RDS917719:REQ917719 RNO917719:ROM917719 RXK917719:RYI917719 SHG917719:SIE917719 SRC917719:SSA917719 TAY917719:TBW917719 TKU917719:TLS917719 TUQ917719:TVO917719 UEM917719:UFK917719 UOI917719:UPG917719 UYE917719:UZC917719 VIA917719:VIY917719 VRW917719:VSU917719 WBS917719:WCQ917719 WLO917719:WMM917719 WVK917719:WWI917719 C983255:AA983255 IY983255:JW983255 SU983255:TS983255 ACQ983255:ADO983255 AMM983255:ANK983255 AWI983255:AXG983255 BGE983255:BHC983255 BQA983255:BQY983255 BZW983255:CAU983255 CJS983255:CKQ983255 CTO983255:CUM983255 DDK983255:DEI983255 DNG983255:DOE983255 DXC983255:DYA983255 EGY983255:EHW983255 EQU983255:ERS983255 FAQ983255:FBO983255 FKM983255:FLK983255 FUI983255:FVG983255 GEE983255:GFC983255 GOA983255:GOY983255 GXW983255:GYU983255 HHS983255:HIQ983255 HRO983255:HSM983255 IBK983255:ICI983255 ILG983255:IME983255 IVC983255:IWA983255 JEY983255:JFW983255 JOU983255:JPS983255 JYQ983255:JZO983255 KIM983255:KJK983255 KSI983255:KTG983255 LCE983255:LDC983255 LMA983255:LMY983255 LVW983255:LWU983255 MFS983255:MGQ983255 MPO983255:MQM983255 MZK983255:NAI983255 NJG983255:NKE983255 NTC983255:NUA983255 OCY983255:ODW983255 OMU983255:ONS983255 OWQ983255:OXO983255 PGM983255:PHK983255 PQI983255:PRG983255 QAE983255:QBC983255 QKA983255:QKY983255 QTW983255:QUU983255 RDS983255:REQ983255 RNO983255:ROM983255 RXK983255:RYI983255 SHG983255:SIE983255 SRC983255:SSA983255 TAY983255:TBW983255 TKU983255:TLS983255 TUQ983255:TVO983255 UEM983255:UFK983255 UOI983255:UPG983255 UYE983255:UZC983255 VIA983255:VIY983255 VRW983255:VSU983255 WBS983255:WCQ983255 WLO983255:WMM983255 WVK983255:WWI983255 BA30:BH32 KW30:LD32 US30:UZ32 AEO30:AEV32 AOK30:AOR32 AYG30:AYN32 BIC30:BIJ32 BRY30:BSF32 CBU30:CCB32 CLQ30:CLX32 CVM30:CVT32 DFI30:DFP32 DPE30:DPL32 DZA30:DZH32 EIW30:EJD32 ESS30:ESZ32 FCO30:FCV32 FMK30:FMR32 FWG30:FWN32 GGC30:GGJ32 GPY30:GQF32 GZU30:HAB32 HJQ30:HJX32 HTM30:HTT32 IDI30:IDP32 INE30:INL32 IXA30:IXH32 JGW30:JHD32 JQS30:JQZ32 KAO30:KAV32 KKK30:KKR32 KUG30:KUN32 LEC30:LEJ32 LNY30:LOF32 LXU30:LYB32 MHQ30:MHX32 MRM30:MRT32 NBI30:NBP32 NLE30:NLL32 NVA30:NVH32 OEW30:OFD32 OOS30:OOZ32 OYO30:OYV32 PIK30:PIR32 PSG30:PSN32 QCC30:QCJ32 QLY30:QMF32 QVU30:QWB32 RFQ30:RFX32 RPM30:RPT32 RZI30:RZP32 SJE30:SJL32 STA30:STH32 TCW30:TDD32 TMS30:TMZ32 TWO30:TWV32 UGK30:UGR32 UQG30:UQN32 VAC30:VAJ32 VJY30:VKF32 VTU30:VUB32 WDQ30:WDX32 WNM30:WNT32 WXI30:WXP32 BA65598:BH65600 KW65598:LD65600 US65598:UZ65600 AEO65598:AEV65600 AOK65598:AOR65600 AYG65598:AYN65600 BIC65598:BIJ65600 BRY65598:BSF65600 CBU65598:CCB65600 CLQ65598:CLX65600 CVM65598:CVT65600 DFI65598:DFP65600 DPE65598:DPL65600 DZA65598:DZH65600 EIW65598:EJD65600 ESS65598:ESZ65600 FCO65598:FCV65600 FMK65598:FMR65600 FWG65598:FWN65600 GGC65598:GGJ65600 GPY65598:GQF65600 GZU65598:HAB65600 HJQ65598:HJX65600 HTM65598:HTT65600 IDI65598:IDP65600 INE65598:INL65600 IXA65598:IXH65600 JGW65598:JHD65600 JQS65598:JQZ65600 KAO65598:KAV65600 KKK65598:KKR65600 KUG65598:KUN65600 LEC65598:LEJ65600 LNY65598:LOF65600 LXU65598:LYB65600 MHQ65598:MHX65600 MRM65598:MRT65600 NBI65598:NBP65600 NLE65598:NLL65600 NVA65598:NVH65600 OEW65598:OFD65600 OOS65598:OOZ65600 OYO65598:OYV65600 PIK65598:PIR65600 PSG65598:PSN65600 QCC65598:QCJ65600 QLY65598:QMF65600 QVU65598:QWB65600 RFQ65598:RFX65600 RPM65598:RPT65600 RZI65598:RZP65600 SJE65598:SJL65600 STA65598:STH65600 TCW65598:TDD65600 TMS65598:TMZ65600 TWO65598:TWV65600 UGK65598:UGR65600 UQG65598:UQN65600 VAC65598:VAJ65600 VJY65598:VKF65600 VTU65598:VUB65600 WDQ65598:WDX65600 WNM65598:WNT65600 WXI65598:WXP65600 BA131134:BH131136 KW131134:LD131136 US131134:UZ131136 AEO131134:AEV131136 AOK131134:AOR131136 AYG131134:AYN131136 BIC131134:BIJ131136 BRY131134:BSF131136 CBU131134:CCB131136 CLQ131134:CLX131136 CVM131134:CVT131136 DFI131134:DFP131136 DPE131134:DPL131136 DZA131134:DZH131136 EIW131134:EJD131136 ESS131134:ESZ131136 FCO131134:FCV131136 FMK131134:FMR131136 FWG131134:FWN131136 GGC131134:GGJ131136 GPY131134:GQF131136 GZU131134:HAB131136 HJQ131134:HJX131136 HTM131134:HTT131136 IDI131134:IDP131136 INE131134:INL131136 IXA131134:IXH131136 JGW131134:JHD131136 JQS131134:JQZ131136 KAO131134:KAV131136 KKK131134:KKR131136 KUG131134:KUN131136 LEC131134:LEJ131136 LNY131134:LOF131136 LXU131134:LYB131136 MHQ131134:MHX131136 MRM131134:MRT131136 NBI131134:NBP131136 NLE131134:NLL131136 NVA131134:NVH131136 OEW131134:OFD131136 OOS131134:OOZ131136 OYO131134:OYV131136 PIK131134:PIR131136 PSG131134:PSN131136 QCC131134:QCJ131136 QLY131134:QMF131136 QVU131134:QWB131136 RFQ131134:RFX131136 RPM131134:RPT131136 RZI131134:RZP131136 SJE131134:SJL131136 STA131134:STH131136 TCW131134:TDD131136 TMS131134:TMZ131136 TWO131134:TWV131136 UGK131134:UGR131136 UQG131134:UQN131136 VAC131134:VAJ131136 VJY131134:VKF131136 VTU131134:VUB131136 WDQ131134:WDX131136 WNM131134:WNT131136 WXI131134:WXP131136 BA196670:BH196672 KW196670:LD196672 US196670:UZ196672 AEO196670:AEV196672 AOK196670:AOR196672 AYG196670:AYN196672 BIC196670:BIJ196672 BRY196670:BSF196672 CBU196670:CCB196672 CLQ196670:CLX196672 CVM196670:CVT196672 DFI196670:DFP196672 DPE196670:DPL196672 DZA196670:DZH196672 EIW196670:EJD196672 ESS196670:ESZ196672 FCO196670:FCV196672 FMK196670:FMR196672 FWG196670:FWN196672 GGC196670:GGJ196672 GPY196670:GQF196672 GZU196670:HAB196672 HJQ196670:HJX196672 HTM196670:HTT196672 IDI196670:IDP196672 INE196670:INL196672 IXA196670:IXH196672 JGW196670:JHD196672 JQS196670:JQZ196672 KAO196670:KAV196672 KKK196670:KKR196672 KUG196670:KUN196672 LEC196670:LEJ196672 LNY196670:LOF196672 LXU196670:LYB196672 MHQ196670:MHX196672 MRM196670:MRT196672 NBI196670:NBP196672 NLE196670:NLL196672 NVA196670:NVH196672 OEW196670:OFD196672 OOS196670:OOZ196672 OYO196670:OYV196672 PIK196670:PIR196672 PSG196670:PSN196672 QCC196670:QCJ196672 QLY196670:QMF196672 QVU196670:QWB196672 RFQ196670:RFX196672 RPM196670:RPT196672 RZI196670:RZP196672 SJE196670:SJL196672 STA196670:STH196672 TCW196670:TDD196672 TMS196670:TMZ196672 TWO196670:TWV196672 UGK196670:UGR196672 UQG196670:UQN196672 VAC196670:VAJ196672 VJY196670:VKF196672 VTU196670:VUB196672 WDQ196670:WDX196672 WNM196670:WNT196672 WXI196670:WXP196672 BA262206:BH262208 KW262206:LD262208 US262206:UZ262208 AEO262206:AEV262208 AOK262206:AOR262208 AYG262206:AYN262208 BIC262206:BIJ262208 BRY262206:BSF262208 CBU262206:CCB262208 CLQ262206:CLX262208 CVM262206:CVT262208 DFI262206:DFP262208 DPE262206:DPL262208 DZA262206:DZH262208 EIW262206:EJD262208 ESS262206:ESZ262208 FCO262206:FCV262208 FMK262206:FMR262208 FWG262206:FWN262208 GGC262206:GGJ262208 GPY262206:GQF262208 GZU262206:HAB262208 HJQ262206:HJX262208 HTM262206:HTT262208 IDI262206:IDP262208 INE262206:INL262208 IXA262206:IXH262208 JGW262206:JHD262208 JQS262206:JQZ262208 KAO262206:KAV262208 KKK262206:KKR262208 KUG262206:KUN262208 LEC262206:LEJ262208 LNY262206:LOF262208 LXU262206:LYB262208 MHQ262206:MHX262208 MRM262206:MRT262208 NBI262206:NBP262208 NLE262206:NLL262208 NVA262206:NVH262208 OEW262206:OFD262208 OOS262206:OOZ262208 OYO262206:OYV262208 PIK262206:PIR262208 PSG262206:PSN262208 QCC262206:QCJ262208 QLY262206:QMF262208 QVU262206:QWB262208 RFQ262206:RFX262208 RPM262206:RPT262208 RZI262206:RZP262208 SJE262206:SJL262208 STA262206:STH262208 TCW262206:TDD262208 TMS262206:TMZ262208 TWO262206:TWV262208 UGK262206:UGR262208 UQG262206:UQN262208 VAC262206:VAJ262208 VJY262206:VKF262208 VTU262206:VUB262208 WDQ262206:WDX262208 WNM262206:WNT262208 WXI262206:WXP262208 BA327742:BH327744 KW327742:LD327744 US327742:UZ327744 AEO327742:AEV327744 AOK327742:AOR327744 AYG327742:AYN327744 BIC327742:BIJ327744 BRY327742:BSF327744 CBU327742:CCB327744 CLQ327742:CLX327744 CVM327742:CVT327744 DFI327742:DFP327744 DPE327742:DPL327744 DZA327742:DZH327744 EIW327742:EJD327744 ESS327742:ESZ327744 FCO327742:FCV327744 FMK327742:FMR327744 FWG327742:FWN327744 GGC327742:GGJ327744 GPY327742:GQF327744 GZU327742:HAB327744 HJQ327742:HJX327744 HTM327742:HTT327744 IDI327742:IDP327744 INE327742:INL327744 IXA327742:IXH327744 JGW327742:JHD327744 JQS327742:JQZ327744 KAO327742:KAV327744 KKK327742:KKR327744 KUG327742:KUN327744 LEC327742:LEJ327744 LNY327742:LOF327744 LXU327742:LYB327744 MHQ327742:MHX327744 MRM327742:MRT327744 NBI327742:NBP327744 NLE327742:NLL327744 NVA327742:NVH327744 OEW327742:OFD327744 OOS327742:OOZ327744 OYO327742:OYV327744 PIK327742:PIR327744 PSG327742:PSN327744 QCC327742:QCJ327744 QLY327742:QMF327744 QVU327742:QWB327744 RFQ327742:RFX327744 RPM327742:RPT327744 RZI327742:RZP327744 SJE327742:SJL327744 STA327742:STH327744 TCW327742:TDD327744 TMS327742:TMZ327744 TWO327742:TWV327744 UGK327742:UGR327744 UQG327742:UQN327744 VAC327742:VAJ327744 VJY327742:VKF327744 VTU327742:VUB327744 WDQ327742:WDX327744 WNM327742:WNT327744 WXI327742:WXP327744 BA393278:BH393280 KW393278:LD393280 US393278:UZ393280 AEO393278:AEV393280 AOK393278:AOR393280 AYG393278:AYN393280 BIC393278:BIJ393280 BRY393278:BSF393280 CBU393278:CCB393280 CLQ393278:CLX393280 CVM393278:CVT393280 DFI393278:DFP393280 DPE393278:DPL393280 DZA393278:DZH393280 EIW393278:EJD393280 ESS393278:ESZ393280 FCO393278:FCV393280 FMK393278:FMR393280 FWG393278:FWN393280 GGC393278:GGJ393280 GPY393278:GQF393280 GZU393278:HAB393280 HJQ393278:HJX393280 HTM393278:HTT393280 IDI393278:IDP393280 INE393278:INL393280 IXA393278:IXH393280 JGW393278:JHD393280 JQS393278:JQZ393280 KAO393278:KAV393280 KKK393278:KKR393280 KUG393278:KUN393280 LEC393278:LEJ393280 LNY393278:LOF393280 LXU393278:LYB393280 MHQ393278:MHX393280 MRM393278:MRT393280 NBI393278:NBP393280 NLE393278:NLL393280 NVA393278:NVH393280 OEW393278:OFD393280 OOS393278:OOZ393280 OYO393278:OYV393280 PIK393278:PIR393280 PSG393278:PSN393280 QCC393278:QCJ393280 QLY393278:QMF393280 QVU393278:QWB393280 RFQ393278:RFX393280 RPM393278:RPT393280 RZI393278:RZP393280 SJE393278:SJL393280 STA393278:STH393280 TCW393278:TDD393280 TMS393278:TMZ393280 TWO393278:TWV393280 UGK393278:UGR393280 UQG393278:UQN393280 VAC393278:VAJ393280 VJY393278:VKF393280 VTU393278:VUB393280 WDQ393278:WDX393280 WNM393278:WNT393280 WXI393278:WXP393280 BA458814:BH458816 KW458814:LD458816 US458814:UZ458816 AEO458814:AEV458816 AOK458814:AOR458816 AYG458814:AYN458816 BIC458814:BIJ458816 BRY458814:BSF458816 CBU458814:CCB458816 CLQ458814:CLX458816 CVM458814:CVT458816 DFI458814:DFP458816 DPE458814:DPL458816 DZA458814:DZH458816 EIW458814:EJD458816 ESS458814:ESZ458816 FCO458814:FCV458816 FMK458814:FMR458816 FWG458814:FWN458816 GGC458814:GGJ458816 GPY458814:GQF458816 GZU458814:HAB458816 HJQ458814:HJX458816 HTM458814:HTT458816 IDI458814:IDP458816 INE458814:INL458816 IXA458814:IXH458816 JGW458814:JHD458816 JQS458814:JQZ458816 KAO458814:KAV458816 KKK458814:KKR458816 KUG458814:KUN458816 LEC458814:LEJ458816 LNY458814:LOF458816 LXU458814:LYB458816 MHQ458814:MHX458816 MRM458814:MRT458816 NBI458814:NBP458816 NLE458814:NLL458816 NVA458814:NVH458816 OEW458814:OFD458816 OOS458814:OOZ458816 OYO458814:OYV458816 PIK458814:PIR458816 PSG458814:PSN458816 QCC458814:QCJ458816 QLY458814:QMF458816 QVU458814:QWB458816 RFQ458814:RFX458816 RPM458814:RPT458816 RZI458814:RZP458816 SJE458814:SJL458816 STA458814:STH458816 TCW458814:TDD458816 TMS458814:TMZ458816 TWO458814:TWV458816 UGK458814:UGR458816 UQG458814:UQN458816 VAC458814:VAJ458816 VJY458814:VKF458816 VTU458814:VUB458816 WDQ458814:WDX458816 WNM458814:WNT458816 WXI458814:WXP458816 BA524350:BH524352 KW524350:LD524352 US524350:UZ524352 AEO524350:AEV524352 AOK524350:AOR524352 AYG524350:AYN524352 BIC524350:BIJ524352 BRY524350:BSF524352 CBU524350:CCB524352 CLQ524350:CLX524352 CVM524350:CVT524352 DFI524350:DFP524352 DPE524350:DPL524352 DZA524350:DZH524352 EIW524350:EJD524352 ESS524350:ESZ524352 FCO524350:FCV524352 FMK524350:FMR524352 FWG524350:FWN524352 GGC524350:GGJ524352 GPY524350:GQF524352 GZU524350:HAB524352 HJQ524350:HJX524352 HTM524350:HTT524352 IDI524350:IDP524352 INE524350:INL524352 IXA524350:IXH524352 JGW524350:JHD524352 JQS524350:JQZ524352 KAO524350:KAV524352 KKK524350:KKR524352 KUG524350:KUN524352 LEC524350:LEJ524352 LNY524350:LOF524352 LXU524350:LYB524352 MHQ524350:MHX524352 MRM524350:MRT524352 NBI524350:NBP524352 NLE524350:NLL524352 NVA524350:NVH524352 OEW524350:OFD524352 OOS524350:OOZ524352 OYO524350:OYV524352 PIK524350:PIR524352 PSG524350:PSN524352 QCC524350:QCJ524352 QLY524350:QMF524352 QVU524350:QWB524352 RFQ524350:RFX524352 RPM524350:RPT524352 RZI524350:RZP524352 SJE524350:SJL524352 STA524350:STH524352 TCW524350:TDD524352 TMS524350:TMZ524352 TWO524350:TWV524352 UGK524350:UGR524352 UQG524350:UQN524352 VAC524350:VAJ524352 VJY524350:VKF524352 VTU524350:VUB524352 WDQ524350:WDX524352 WNM524350:WNT524352 WXI524350:WXP524352 BA589886:BH589888 KW589886:LD589888 US589886:UZ589888 AEO589886:AEV589888 AOK589886:AOR589888 AYG589886:AYN589888 BIC589886:BIJ589888 BRY589886:BSF589888 CBU589886:CCB589888 CLQ589886:CLX589888 CVM589886:CVT589888 DFI589886:DFP589888 DPE589886:DPL589888 DZA589886:DZH589888 EIW589886:EJD589888 ESS589886:ESZ589888 FCO589886:FCV589888 FMK589886:FMR589888 FWG589886:FWN589888 GGC589886:GGJ589888 GPY589886:GQF589888 GZU589886:HAB589888 HJQ589886:HJX589888 HTM589886:HTT589888 IDI589886:IDP589888 INE589886:INL589888 IXA589886:IXH589888 JGW589886:JHD589888 JQS589886:JQZ589888 KAO589886:KAV589888 KKK589886:KKR589888 KUG589886:KUN589888 LEC589886:LEJ589888 LNY589886:LOF589888 LXU589886:LYB589888 MHQ589886:MHX589888 MRM589886:MRT589888 NBI589886:NBP589888 NLE589886:NLL589888 NVA589886:NVH589888 OEW589886:OFD589888 OOS589886:OOZ589888 OYO589886:OYV589888 PIK589886:PIR589888 PSG589886:PSN589888 QCC589886:QCJ589888 QLY589886:QMF589888 QVU589886:QWB589888 RFQ589886:RFX589888 RPM589886:RPT589888 RZI589886:RZP589888 SJE589886:SJL589888 STA589886:STH589888 TCW589886:TDD589888 TMS589886:TMZ589888 TWO589886:TWV589888 UGK589886:UGR589888 UQG589886:UQN589888 VAC589886:VAJ589888 VJY589886:VKF589888 VTU589886:VUB589888 WDQ589886:WDX589888 WNM589886:WNT589888 WXI589886:WXP589888 BA655422:BH655424 KW655422:LD655424 US655422:UZ655424 AEO655422:AEV655424 AOK655422:AOR655424 AYG655422:AYN655424 BIC655422:BIJ655424 BRY655422:BSF655424 CBU655422:CCB655424 CLQ655422:CLX655424 CVM655422:CVT655424 DFI655422:DFP655424 DPE655422:DPL655424 DZA655422:DZH655424 EIW655422:EJD655424 ESS655422:ESZ655424 FCO655422:FCV655424 FMK655422:FMR655424 FWG655422:FWN655424 GGC655422:GGJ655424 GPY655422:GQF655424 GZU655422:HAB655424 HJQ655422:HJX655424 HTM655422:HTT655424 IDI655422:IDP655424 INE655422:INL655424 IXA655422:IXH655424 JGW655422:JHD655424 JQS655422:JQZ655424 KAO655422:KAV655424 KKK655422:KKR655424 KUG655422:KUN655424 LEC655422:LEJ655424 LNY655422:LOF655424 LXU655422:LYB655424 MHQ655422:MHX655424 MRM655422:MRT655424 NBI655422:NBP655424 NLE655422:NLL655424 NVA655422:NVH655424 OEW655422:OFD655424 OOS655422:OOZ655424 OYO655422:OYV655424 PIK655422:PIR655424 PSG655422:PSN655424 QCC655422:QCJ655424 QLY655422:QMF655424 QVU655422:QWB655424 RFQ655422:RFX655424 RPM655422:RPT655424 RZI655422:RZP655424 SJE655422:SJL655424 STA655422:STH655424 TCW655422:TDD655424 TMS655422:TMZ655424 TWO655422:TWV655424 UGK655422:UGR655424 UQG655422:UQN655424 VAC655422:VAJ655424 VJY655422:VKF655424 VTU655422:VUB655424 WDQ655422:WDX655424 WNM655422:WNT655424 WXI655422:WXP655424 BA720958:BH720960 KW720958:LD720960 US720958:UZ720960 AEO720958:AEV720960 AOK720958:AOR720960 AYG720958:AYN720960 BIC720958:BIJ720960 BRY720958:BSF720960 CBU720958:CCB720960 CLQ720958:CLX720960 CVM720958:CVT720960 DFI720958:DFP720960 DPE720958:DPL720960 DZA720958:DZH720960 EIW720958:EJD720960 ESS720958:ESZ720960 FCO720958:FCV720960 FMK720958:FMR720960 FWG720958:FWN720960 GGC720958:GGJ720960 GPY720958:GQF720960 GZU720958:HAB720960 HJQ720958:HJX720960 HTM720958:HTT720960 IDI720958:IDP720960 INE720958:INL720960 IXA720958:IXH720960 JGW720958:JHD720960 JQS720958:JQZ720960 KAO720958:KAV720960 KKK720958:KKR720960 KUG720958:KUN720960 LEC720958:LEJ720960 LNY720958:LOF720960 LXU720958:LYB720960 MHQ720958:MHX720960 MRM720958:MRT720960 NBI720958:NBP720960 NLE720958:NLL720960 NVA720958:NVH720960 OEW720958:OFD720960 OOS720958:OOZ720960 OYO720958:OYV720960 PIK720958:PIR720960 PSG720958:PSN720960 QCC720958:QCJ720960 QLY720958:QMF720960 QVU720958:QWB720960 RFQ720958:RFX720960 RPM720958:RPT720960 RZI720958:RZP720960 SJE720958:SJL720960 STA720958:STH720960 TCW720958:TDD720960 TMS720958:TMZ720960 TWO720958:TWV720960 UGK720958:UGR720960 UQG720958:UQN720960 VAC720958:VAJ720960 VJY720958:VKF720960 VTU720958:VUB720960 WDQ720958:WDX720960 WNM720958:WNT720960 WXI720958:WXP720960 BA786494:BH786496 KW786494:LD786496 US786494:UZ786496 AEO786494:AEV786496 AOK786494:AOR786496 AYG786494:AYN786496 BIC786494:BIJ786496 BRY786494:BSF786496 CBU786494:CCB786496 CLQ786494:CLX786496 CVM786494:CVT786496 DFI786494:DFP786496 DPE786494:DPL786496 DZA786494:DZH786496 EIW786494:EJD786496 ESS786494:ESZ786496 FCO786494:FCV786496 FMK786494:FMR786496 FWG786494:FWN786496 GGC786494:GGJ786496 GPY786494:GQF786496 GZU786494:HAB786496 HJQ786494:HJX786496 HTM786494:HTT786496 IDI786494:IDP786496 INE786494:INL786496 IXA786494:IXH786496 JGW786494:JHD786496 JQS786494:JQZ786496 KAO786494:KAV786496 KKK786494:KKR786496 KUG786494:KUN786496 LEC786494:LEJ786496 LNY786494:LOF786496 LXU786494:LYB786496 MHQ786494:MHX786496 MRM786494:MRT786496 NBI786494:NBP786496 NLE786494:NLL786496 NVA786494:NVH786496 OEW786494:OFD786496 OOS786494:OOZ786496 OYO786494:OYV786496 PIK786494:PIR786496 PSG786494:PSN786496 QCC786494:QCJ786496 QLY786494:QMF786496 QVU786494:QWB786496 RFQ786494:RFX786496 RPM786494:RPT786496 RZI786494:RZP786496 SJE786494:SJL786496 STA786494:STH786496 TCW786494:TDD786496 TMS786494:TMZ786496 TWO786494:TWV786496 UGK786494:UGR786496 UQG786494:UQN786496 VAC786494:VAJ786496 VJY786494:VKF786496 VTU786494:VUB786496 WDQ786494:WDX786496 WNM786494:WNT786496 WXI786494:WXP786496 BA852030:BH852032 KW852030:LD852032 US852030:UZ852032 AEO852030:AEV852032 AOK852030:AOR852032 AYG852030:AYN852032 BIC852030:BIJ852032 BRY852030:BSF852032 CBU852030:CCB852032 CLQ852030:CLX852032 CVM852030:CVT852032 DFI852030:DFP852032 DPE852030:DPL852032 DZA852030:DZH852032 EIW852030:EJD852032 ESS852030:ESZ852032 FCO852030:FCV852032 FMK852030:FMR852032 FWG852030:FWN852032 GGC852030:GGJ852032 GPY852030:GQF852032 GZU852030:HAB852032 HJQ852030:HJX852032 HTM852030:HTT852032 IDI852030:IDP852032 INE852030:INL852032 IXA852030:IXH852032 JGW852030:JHD852032 JQS852030:JQZ852032 KAO852030:KAV852032 KKK852030:KKR852032 KUG852030:KUN852032 LEC852030:LEJ852032 LNY852030:LOF852032 LXU852030:LYB852032 MHQ852030:MHX852032 MRM852030:MRT852032 NBI852030:NBP852032 NLE852030:NLL852032 NVA852030:NVH852032 OEW852030:OFD852032 OOS852030:OOZ852032 OYO852030:OYV852032 PIK852030:PIR852032 PSG852030:PSN852032 QCC852030:QCJ852032 QLY852030:QMF852032 QVU852030:QWB852032 RFQ852030:RFX852032 RPM852030:RPT852032 RZI852030:RZP852032 SJE852030:SJL852032 STA852030:STH852032 TCW852030:TDD852032 TMS852030:TMZ852032 TWO852030:TWV852032 UGK852030:UGR852032 UQG852030:UQN852032 VAC852030:VAJ852032 VJY852030:VKF852032 VTU852030:VUB852032 WDQ852030:WDX852032 WNM852030:WNT852032 WXI852030:WXP852032 BA917566:BH917568 KW917566:LD917568 US917566:UZ917568 AEO917566:AEV917568 AOK917566:AOR917568 AYG917566:AYN917568 BIC917566:BIJ917568 BRY917566:BSF917568 CBU917566:CCB917568 CLQ917566:CLX917568 CVM917566:CVT917568 DFI917566:DFP917568 DPE917566:DPL917568 DZA917566:DZH917568 EIW917566:EJD917568 ESS917566:ESZ917568 FCO917566:FCV917568 FMK917566:FMR917568 FWG917566:FWN917568 GGC917566:GGJ917568 GPY917566:GQF917568 GZU917566:HAB917568 HJQ917566:HJX917568 HTM917566:HTT917568 IDI917566:IDP917568 INE917566:INL917568 IXA917566:IXH917568 JGW917566:JHD917568 JQS917566:JQZ917568 KAO917566:KAV917568 KKK917566:KKR917568 KUG917566:KUN917568 LEC917566:LEJ917568 LNY917566:LOF917568 LXU917566:LYB917568 MHQ917566:MHX917568 MRM917566:MRT917568 NBI917566:NBP917568 NLE917566:NLL917568 NVA917566:NVH917568 OEW917566:OFD917568 OOS917566:OOZ917568 OYO917566:OYV917568 PIK917566:PIR917568 PSG917566:PSN917568 QCC917566:QCJ917568 QLY917566:QMF917568 QVU917566:QWB917568 RFQ917566:RFX917568 RPM917566:RPT917568 RZI917566:RZP917568 SJE917566:SJL917568 STA917566:STH917568 TCW917566:TDD917568 TMS917566:TMZ917568 TWO917566:TWV917568 UGK917566:UGR917568 UQG917566:UQN917568 VAC917566:VAJ917568 VJY917566:VKF917568 VTU917566:VUB917568 WDQ917566:WDX917568 WNM917566:WNT917568 WXI917566:WXP917568 BA983102:BH983104 KW983102:LD983104 US983102:UZ983104 AEO983102:AEV983104 AOK983102:AOR983104 AYG983102:AYN983104 BIC983102:BIJ983104 BRY983102:BSF983104 CBU983102:CCB983104 CLQ983102:CLX983104 CVM983102:CVT983104 DFI983102:DFP983104 DPE983102:DPL983104 DZA983102:DZH983104 EIW983102:EJD983104 ESS983102:ESZ983104 FCO983102:FCV983104 FMK983102:FMR983104 FWG983102:FWN983104 GGC983102:GGJ983104 GPY983102:GQF983104 GZU983102:HAB983104 HJQ983102:HJX983104 HTM983102:HTT983104 IDI983102:IDP983104 INE983102:INL983104 IXA983102:IXH983104 JGW983102:JHD983104 JQS983102:JQZ983104 KAO983102:KAV983104 KKK983102:KKR983104 KUG983102:KUN983104 LEC983102:LEJ983104 LNY983102:LOF983104 LXU983102:LYB983104 MHQ983102:MHX983104 MRM983102:MRT983104 NBI983102:NBP983104 NLE983102:NLL983104 NVA983102:NVH983104 OEW983102:OFD983104 OOS983102:OOZ983104 OYO983102:OYV983104 PIK983102:PIR983104 PSG983102:PSN983104 QCC983102:QCJ983104 QLY983102:QMF983104 QVU983102:QWB983104 RFQ983102:RFX983104 RPM983102:RPT983104 RZI983102:RZP983104 SJE983102:SJL983104 STA983102:STH983104 TCW983102:TDD983104 TMS983102:TMZ983104 TWO983102:TWV983104 UGK983102:UGR983104 UQG983102:UQN983104 VAC983102:VAJ983104 VJY983102:VKF983104 VTU983102:VUB983104 WDQ983102:WDX983104 WNM983102:WNT983104 WXI983102:WXP983104 T66:V66 JP66:JR66 TL66:TN66 ADH66:ADJ66 AND66:ANF66 AWZ66:AXB66 BGV66:BGX66 BQR66:BQT66 CAN66:CAP66 CKJ66:CKL66 CUF66:CUH66 DEB66:DED66 DNX66:DNZ66 DXT66:DXV66 EHP66:EHR66 ERL66:ERN66 FBH66:FBJ66 FLD66:FLF66 FUZ66:FVB66 GEV66:GEX66 GOR66:GOT66 GYN66:GYP66 HIJ66:HIL66 HSF66:HSH66 ICB66:ICD66 ILX66:ILZ66 IVT66:IVV66 JFP66:JFR66 JPL66:JPN66 JZH66:JZJ66 KJD66:KJF66 KSZ66:KTB66 LCV66:LCX66 LMR66:LMT66 LWN66:LWP66 MGJ66:MGL66 MQF66:MQH66 NAB66:NAD66 NJX66:NJZ66 NTT66:NTV66 ODP66:ODR66 ONL66:ONN66 OXH66:OXJ66 PHD66:PHF66 PQZ66:PRB66 QAV66:QAX66 QKR66:QKT66 QUN66:QUP66 REJ66:REL66 ROF66:ROH66 RYB66:RYD66 SHX66:SHZ66 SRT66:SRV66 TBP66:TBR66 TLL66:TLN66 TVH66:TVJ66 UFD66:UFF66 UOZ66:UPB66 UYV66:UYX66 VIR66:VIT66 VSN66:VSP66 WCJ66:WCL66 WMF66:WMH66 WWB66:WWD66 T65634:V65634 JP65634:JR65634 TL65634:TN65634 ADH65634:ADJ65634 AND65634:ANF65634 AWZ65634:AXB65634 BGV65634:BGX65634 BQR65634:BQT65634 CAN65634:CAP65634 CKJ65634:CKL65634 CUF65634:CUH65634 DEB65634:DED65634 DNX65634:DNZ65634 DXT65634:DXV65634 EHP65634:EHR65634 ERL65634:ERN65634 FBH65634:FBJ65634 FLD65634:FLF65634 FUZ65634:FVB65634 GEV65634:GEX65634 GOR65634:GOT65634 GYN65634:GYP65634 HIJ65634:HIL65634 HSF65634:HSH65634 ICB65634:ICD65634 ILX65634:ILZ65634 IVT65634:IVV65634 JFP65634:JFR65634 JPL65634:JPN65634 JZH65634:JZJ65634 KJD65634:KJF65634 KSZ65634:KTB65634 LCV65634:LCX65634 LMR65634:LMT65634 LWN65634:LWP65634 MGJ65634:MGL65634 MQF65634:MQH65634 NAB65634:NAD65634 NJX65634:NJZ65634 NTT65634:NTV65634 ODP65634:ODR65634 ONL65634:ONN65634 OXH65634:OXJ65634 PHD65634:PHF65634 PQZ65634:PRB65634 QAV65634:QAX65634 QKR65634:QKT65634 QUN65634:QUP65634 REJ65634:REL65634 ROF65634:ROH65634 RYB65634:RYD65634 SHX65634:SHZ65634 SRT65634:SRV65634 TBP65634:TBR65634 TLL65634:TLN65634 TVH65634:TVJ65634 UFD65634:UFF65634 UOZ65634:UPB65634 UYV65634:UYX65634 VIR65634:VIT65634 VSN65634:VSP65634 WCJ65634:WCL65634 WMF65634:WMH65634 WWB65634:WWD65634 T131170:V131170 JP131170:JR131170 TL131170:TN131170 ADH131170:ADJ131170 AND131170:ANF131170 AWZ131170:AXB131170 BGV131170:BGX131170 BQR131170:BQT131170 CAN131170:CAP131170 CKJ131170:CKL131170 CUF131170:CUH131170 DEB131170:DED131170 DNX131170:DNZ131170 DXT131170:DXV131170 EHP131170:EHR131170 ERL131170:ERN131170 FBH131170:FBJ131170 FLD131170:FLF131170 FUZ131170:FVB131170 GEV131170:GEX131170 GOR131170:GOT131170 GYN131170:GYP131170 HIJ131170:HIL131170 HSF131170:HSH131170 ICB131170:ICD131170 ILX131170:ILZ131170 IVT131170:IVV131170 JFP131170:JFR131170 JPL131170:JPN131170 JZH131170:JZJ131170 KJD131170:KJF131170 KSZ131170:KTB131170 LCV131170:LCX131170 LMR131170:LMT131170 LWN131170:LWP131170 MGJ131170:MGL131170 MQF131170:MQH131170 NAB131170:NAD131170 NJX131170:NJZ131170 NTT131170:NTV131170 ODP131170:ODR131170 ONL131170:ONN131170 OXH131170:OXJ131170 PHD131170:PHF131170 PQZ131170:PRB131170 QAV131170:QAX131170 QKR131170:QKT131170 QUN131170:QUP131170 REJ131170:REL131170 ROF131170:ROH131170 RYB131170:RYD131170 SHX131170:SHZ131170 SRT131170:SRV131170 TBP131170:TBR131170 TLL131170:TLN131170 TVH131170:TVJ131170 UFD131170:UFF131170 UOZ131170:UPB131170 UYV131170:UYX131170 VIR131170:VIT131170 VSN131170:VSP131170 WCJ131170:WCL131170 WMF131170:WMH131170 WWB131170:WWD131170 T196706:V196706 JP196706:JR196706 TL196706:TN196706 ADH196706:ADJ196706 AND196706:ANF196706 AWZ196706:AXB196706 BGV196706:BGX196706 BQR196706:BQT196706 CAN196706:CAP196706 CKJ196706:CKL196706 CUF196706:CUH196706 DEB196706:DED196706 DNX196706:DNZ196706 DXT196706:DXV196706 EHP196706:EHR196706 ERL196706:ERN196706 FBH196706:FBJ196706 FLD196706:FLF196706 FUZ196706:FVB196706 GEV196706:GEX196706 GOR196706:GOT196706 GYN196706:GYP196706 HIJ196706:HIL196706 HSF196706:HSH196706 ICB196706:ICD196706 ILX196706:ILZ196706 IVT196706:IVV196706 JFP196706:JFR196706 JPL196706:JPN196706 JZH196706:JZJ196706 KJD196706:KJF196706 KSZ196706:KTB196706 LCV196706:LCX196706 LMR196706:LMT196706 LWN196706:LWP196706 MGJ196706:MGL196706 MQF196706:MQH196706 NAB196706:NAD196706 NJX196706:NJZ196706 NTT196706:NTV196706 ODP196706:ODR196706 ONL196706:ONN196706 OXH196706:OXJ196706 PHD196706:PHF196706 PQZ196706:PRB196706 QAV196706:QAX196706 QKR196706:QKT196706 QUN196706:QUP196706 REJ196706:REL196706 ROF196706:ROH196706 RYB196706:RYD196706 SHX196706:SHZ196706 SRT196706:SRV196706 TBP196706:TBR196706 TLL196706:TLN196706 TVH196706:TVJ196706 UFD196706:UFF196706 UOZ196706:UPB196706 UYV196706:UYX196706 VIR196706:VIT196706 VSN196706:VSP196706 WCJ196706:WCL196706 WMF196706:WMH196706 WWB196706:WWD196706 T262242:V262242 JP262242:JR262242 TL262242:TN262242 ADH262242:ADJ262242 AND262242:ANF262242 AWZ262242:AXB262242 BGV262242:BGX262242 BQR262242:BQT262242 CAN262242:CAP262242 CKJ262242:CKL262242 CUF262242:CUH262242 DEB262242:DED262242 DNX262242:DNZ262242 DXT262242:DXV262242 EHP262242:EHR262242 ERL262242:ERN262242 FBH262242:FBJ262242 FLD262242:FLF262242 FUZ262242:FVB262242 GEV262242:GEX262242 GOR262242:GOT262242 GYN262242:GYP262242 HIJ262242:HIL262242 HSF262242:HSH262242 ICB262242:ICD262242 ILX262242:ILZ262242 IVT262242:IVV262242 JFP262242:JFR262242 JPL262242:JPN262242 JZH262242:JZJ262242 KJD262242:KJF262242 KSZ262242:KTB262242 LCV262242:LCX262242 LMR262242:LMT262242 LWN262242:LWP262242 MGJ262242:MGL262242 MQF262242:MQH262242 NAB262242:NAD262242 NJX262242:NJZ262242 NTT262242:NTV262242 ODP262242:ODR262242 ONL262242:ONN262242 OXH262242:OXJ262242 PHD262242:PHF262242 PQZ262242:PRB262242 QAV262242:QAX262242 QKR262242:QKT262242 QUN262242:QUP262242 REJ262242:REL262242 ROF262242:ROH262242 RYB262242:RYD262242 SHX262242:SHZ262242 SRT262242:SRV262242 TBP262242:TBR262242 TLL262242:TLN262242 TVH262242:TVJ262242 UFD262242:UFF262242 UOZ262242:UPB262242 UYV262242:UYX262242 VIR262242:VIT262242 VSN262242:VSP262242 WCJ262242:WCL262242 WMF262242:WMH262242 WWB262242:WWD262242 T327778:V327778 JP327778:JR327778 TL327778:TN327778 ADH327778:ADJ327778 AND327778:ANF327778 AWZ327778:AXB327778 BGV327778:BGX327778 BQR327778:BQT327778 CAN327778:CAP327778 CKJ327778:CKL327778 CUF327778:CUH327778 DEB327778:DED327778 DNX327778:DNZ327778 DXT327778:DXV327778 EHP327778:EHR327778 ERL327778:ERN327778 FBH327778:FBJ327778 FLD327778:FLF327778 FUZ327778:FVB327778 GEV327778:GEX327778 GOR327778:GOT327778 GYN327778:GYP327778 HIJ327778:HIL327778 HSF327778:HSH327778 ICB327778:ICD327778 ILX327778:ILZ327778 IVT327778:IVV327778 JFP327778:JFR327778 JPL327778:JPN327778 JZH327778:JZJ327778 KJD327778:KJF327778 KSZ327778:KTB327778 LCV327778:LCX327778 LMR327778:LMT327778 LWN327778:LWP327778 MGJ327778:MGL327778 MQF327778:MQH327778 NAB327778:NAD327778 NJX327778:NJZ327778 NTT327778:NTV327778 ODP327778:ODR327778 ONL327778:ONN327778 OXH327778:OXJ327778 PHD327778:PHF327778 PQZ327778:PRB327778 QAV327778:QAX327778 QKR327778:QKT327778 QUN327778:QUP327778 REJ327778:REL327778 ROF327778:ROH327778 RYB327778:RYD327778 SHX327778:SHZ327778 SRT327778:SRV327778 TBP327778:TBR327778 TLL327778:TLN327778 TVH327778:TVJ327778 UFD327778:UFF327778 UOZ327778:UPB327778 UYV327778:UYX327778 VIR327778:VIT327778 VSN327778:VSP327778 WCJ327778:WCL327778 WMF327778:WMH327778 WWB327778:WWD327778 T393314:V393314 JP393314:JR393314 TL393314:TN393314 ADH393314:ADJ393314 AND393314:ANF393314 AWZ393314:AXB393314 BGV393314:BGX393314 BQR393314:BQT393314 CAN393314:CAP393314 CKJ393314:CKL393314 CUF393314:CUH393314 DEB393314:DED393314 DNX393314:DNZ393314 DXT393314:DXV393314 EHP393314:EHR393314 ERL393314:ERN393314 FBH393314:FBJ393314 FLD393314:FLF393314 FUZ393314:FVB393314 GEV393314:GEX393314 GOR393314:GOT393314 GYN393314:GYP393314 HIJ393314:HIL393314 HSF393314:HSH393314 ICB393314:ICD393314 ILX393314:ILZ393314 IVT393314:IVV393314 JFP393314:JFR393314 JPL393314:JPN393314 JZH393314:JZJ393314 KJD393314:KJF393314 KSZ393314:KTB393314 LCV393314:LCX393314 LMR393314:LMT393314 LWN393314:LWP393314 MGJ393314:MGL393314 MQF393314:MQH393314 NAB393314:NAD393314 NJX393314:NJZ393314 NTT393314:NTV393314 ODP393314:ODR393314 ONL393314:ONN393314 OXH393314:OXJ393314 PHD393314:PHF393314 PQZ393314:PRB393314 QAV393314:QAX393314 QKR393314:QKT393314 QUN393314:QUP393314 REJ393314:REL393314 ROF393314:ROH393314 RYB393314:RYD393314 SHX393314:SHZ393314 SRT393314:SRV393314 TBP393314:TBR393314 TLL393314:TLN393314 TVH393314:TVJ393314 UFD393314:UFF393314 UOZ393314:UPB393314 UYV393314:UYX393314 VIR393314:VIT393314 VSN393314:VSP393314 WCJ393314:WCL393314 WMF393314:WMH393314 WWB393314:WWD393314 T458850:V458850 JP458850:JR458850 TL458850:TN458850 ADH458850:ADJ458850 AND458850:ANF458850 AWZ458850:AXB458850 BGV458850:BGX458850 BQR458850:BQT458850 CAN458850:CAP458850 CKJ458850:CKL458850 CUF458850:CUH458850 DEB458850:DED458850 DNX458850:DNZ458850 DXT458850:DXV458850 EHP458850:EHR458850 ERL458850:ERN458850 FBH458850:FBJ458850 FLD458850:FLF458850 FUZ458850:FVB458850 GEV458850:GEX458850 GOR458850:GOT458850 GYN458850:GYP458850 HIJ458850:HIL458850 HSF458850:HSH458850 ICB458850:ICD458850 ILX458850:ILZ458850 IVT458850:IVV458850 JFP458850:JFR458850 JPL458850:JPN458850 JZH458850:JZJ458850 KJD458850:KJF458850 KSZ458850:KTB458850 LCV458850:LCX458850 LMR458850:LMT458850 LWN458850:LWP458850 MGJ458850:MGL458850 MQF458850:MQH458850 NAB458850:NAD458850 NJX458850:NJZ458850 NTT458850:NTV458850 ODP458850:ODR458850 ONL458850:ONN458850 OXH458850:OXJ458850 PHD458850:PHF458850 PQZ458850:PRB458850 QAV458850:QAX458850 QKR458850:QKT458850 QUN458850:QUP458850 REJ458850:REL458850 ROF458850:ROH458850 RYB458850:RYD458850 SHX458850:SHZ458850 SRT458850:SRV458850 TBP458850:TBR458850 TLL458850:TLN458850 TVH458850:TVJ458850 UFD458850:UFF458850 UOZ458850:UPB458850 UYV458850:UYX458850 VIR458850:VIT458850 VSN458850:VSP458850 WCJ458850:WCL458850 WMF458850:WMH458850 WWB458850:WWD458850 T524386:V524386 JP524386:JR524386 TL524386:TN524386 ADH524386:ADJ524386 AND524386:ANF524386 AWZ524386:AXB524386 BGV524386:BGX524386 BQR524386:BQT524386 CAN524386:CAP524386 CKJ524386:CKL524386 CUF524386:CUH524386 DEB524386:DED524386 DNX524386:DNZ524386 DXT524386:DXV524386 EHP524386:EHR524386 ERL524386:ERN524386 FBH524386:FBJ524386 FLD524386:FLF524386 FUZ524386:FVB524386 GEV524386:GEX524386 GOR524386:GOT524386 GYN524386:GYP524386 HIJ524386:HIL524386 HSF524386:HSH524386 ICB524386:ICD524386 ILX524386:ILZ524386 IVT524386:IVV524386 JFP524386:JFR524386 JPL524386:JPN524386 JZH524386:JZJ524386 KJD524386:KJF524386 KSZ524386:KTB524386 LCV524386:LCX524386 LMR524386:LMT524386 LWN524386:LWP524386 MGJ524386:MGL524386 MQF524386:MQH524386 NAB524386:NAD524386 NJX524386:NJZ524386 NTT524386:NTV524386 ODP524386:ODR524386 ONL524386:ONN524386 OXH524386:OXJ524386 PHD524386:PHF524386 PQZ524386:PRB524386 QAV524386:QAX524386 QKR524386:QKT524386 QUN524386:QUP524386 REJ524386:REL524386 ROF524386:ROH524386 RYB524386:RYD524386 SHX524386:SHZ524386 SRT524386:SRV524386 TBP524386:TBR524386 TLL524386:TLN524386 TVH524386:TVJ524386 UFD524386:UFF524386 UOZ524386:UPB524386 UYV524386:UYX524386 VIR524386:VIT524386 VSN524386:VSP524386 WCJ524386:WCL524386 WMF524386:WMH524386 WWB524386:WWD524386 T589922:V589922 JP589922:JR589922 TL589922:TN589922 ADH589922:ADJ589922 AND589922:ANF589922 AWZ589922:AXB589922 BGV589922:BGX589922 BQR589922:BQT589922 CAN589922:CAP589922 CKJ589922:CKL589922 CUF589922:CUH589922 DEB589922:DED589922 DNX589922:DNZ589922 DXT589922:DXV589922 EHP589922:EHR589922 ERL589922:ERN589922 FBH589922:FBJ589922 FLD589922:FLF589922 FUZ589922:FVB589922 GEV589922:GEX589922 GOR589922:GOT589922 GYN589922:GYP589922 HIJ589922:HIL589922 HSF589922:HSH589922 ICB589922:ICD589922 ILX589922:ILZ589922 IVT589922:IVV589922 JFP589922:JFR589922 JPL589922:JPN589922 JZH589922:JZJ589922 KJD589922:KJF589922 KSZ589922:KTB589922 LCV589922:LCX589922 LMR589922:LMT589922 LWN589922:LWP589922 MGJ589922:MGL589922 MQF589922:MQH589922 NAB589922:NAD589922 NJX589922:NJZ589922 NTT589922:NTV589922 ODP589922:ODR589922 ONL589922:ONN589922 OXH589922:OXJ589922 PHD589922:PHF589922 PQZ589922:PRB589922 QAV589922:QAX589922 QKR589922:QKT589922 QUN589922:QUP589922 REJ589922:REL589922 ROF589922:ROH589922 RYB589922:RYD589922 SHX589922:SHZ589922 SRT589922:SRV589922 TBP589922:TBR589922 TLL589922:TLN589922 TVH589922:TVJ589922 UFD589922:UFF589922 UOZ589922:UPB589922 UYV589922:UYX589922 VIR589922:VIT589922 VSN589922:VSP589922 WCJ589922:WCL589922 WMF589922:WMH589922 WWB589922:WWD589922 T655458:V655458 JP655458:JR655458 TL655458:TN655458 ADH655458:ADJ655458 AND655458:ANF655458 AWZ655458:AXB655458 BGV655458:BGX655458 BQR655458:BQT655458 CAN655458:CAP655458 CKJ655458:CKL655458 CUF655458:CUH655458 DEB655458:DED655458 DNX655458:DNZ655458 DXT655458:DXV655458 EHP655458:EHR655458 ERL655458:ERN655458 FBH655458:FBJ655458 FLD655458:FLF655458 FUZ655458:FVB655458 GEV655458:GEX655458 GOR655458:GOT655458 GYN655458:GYP655458 HIJ655458:HIL655458 HSF655458:HSH655458 ICB655458:ICD655458 ILX655458:ILZ655458 IVT655458:IVV655458 JFP655458:JFR655458 JPL655458:JPN655458 JZH655458:JZJ655458 KJD655458:KJF655458 KSZ655458:KTB655458 LCV655458:LCX655458 LMR655458:LMT655458 LWN655458:LWP655458 MGJ655458:MGL655458 MQF655458:MQH655458 NAB655458:NAD655458 NJX655458:NJZ655458 NTT655458:NTV655458 ODP655458:ODR655458 ONL655458:ONN655458 OXH655458:OXJ655458 PHD655458:PHF655458 PQZ655458:PRB655458 QAV655458:QAX655458 QKR655458:QKT655458 QUN655458:QUP655458 REJ655458:REL655458 ROF655458:ROH655458 RYB655458:RYD655458 SHX655458:SHZ655458 SRT655458:SRV655458 TBP655458:TBR655458 TLL655458:TLN655458 TVH655458:TVJ655458 UFD655458:UFF655458 UOZ655458:UPB655458 UYV655458:UYX655458 VIR655458:VIT655458 VSN655458:VSP655458 WCJ655458:WCL655458 WMF655458:WMH655458 WWB655458:WWD655458 T720994:V720994 JP720994:JR720994 TL720994:TN720994 ADH720994:ADJ720994 AND720994:ANF720994 AWZ720994:AXB720994 BGV720994:BGX720994 BQR720994:BQT720994 CAN720994:CAP720994 CKJ720994:CKL720994 CUF720994:CUH720994 DEB720994:DED720994 DNX720994:DNZ720994 DXT720994:DXV720994 EHP720994:EHR720994 ERL720994:ERN720994 FBH720994:FBJ720994 FLD720994:FLF720994 FUZ720994:FVB720994 GEV720994:GEX720994 GOR720994:GOT720994 GYN720994:GYP720994 HIJ720994:HIL720994 HSF720994:HSH720994 ICB720994:ICD720994 ILX720994:ILZ720994 IVT720994:IVV720994 JFP720994:JFR720994 JPL720994:JPN720994 JZH720994:JZJ720994 KJD720994:KJF720994 KSZ720994:KTB720994 LCV720994:LCX720994 LMR720994:LMT720994 LWN720994:LWP720994 MGJ720994:MGL720994 MQF720994:MQH720994 NAB720994:NAD720994 NJX720994:NJZ720994 NTT720994:NTV720994 ODP720994:ODR720994 ONL720994:ONN720994 OXH720994:OXJ720994 PHD720994:PHF720994 PQZ720994:PRB720994 QAV720994:QAX720994 QKR720994:QKT720994 QUN720994:QUP720994 REJ720994:REL720994 ROF720994:ROH720994 RYB720994:RYD720994 SHX720994:SHZ720994 SRT720994:SRV720994 TBP720994:TBR720994 TLL720994:TLN720994 TVH720994:TVJ720994 UFD720994:UFF720994 UOZ720994:UPB720994 UYV720994:UYX720994 VIR720994:VIT720994 VSN720994:VSP720994 WCJ720994:WCL720994 WMF720994:WMH720994 WWB720994:WWD720994 T786530:V786530 JP786530:JR786530 TL786530:TN786530 ADH786530:ADJ786530 AND786530:ANF786530 AWZ786530:AXB786530 BGV786530:BGX786530 BQR786530:BQT786530 CAN786530:CAP786530 CKJ786530:CKL786530 CUF786530:CUH786530 DEB786530:DED786530 DNX786530:DNZ786530 DXT786530:DXV786530 EHP786530:EHR786530 ERL786530:ERN786530 FBH786530:FBJ786530 FLD786530:FLF786530 FUZ786530:FVB786530 GEV786530:GEX786530 GOR786530:GOT786530 GYN786530:GYP786530 HIJ786530:HIL786530 HSF786530:HSH786530 ICB786530:ICD786530 ILX786530:ILZ786530 IVT786530:IVV786530 JFP786530:JFR786530 JPL786530:JPN786530 JZH786530:JZJ786530 KJD786530:KJF786530 KSZ786530:KTB786530 LCV786530:LCX786530 LMR786530:LMT786530 LWN786530:LWP786530 MGJ786530:MGL786530 MQF786530:MQH786530 NAB786530:NAD786530 NJX786530:NJZ786530 NTT786530:NTV786530 ODP786530:ODR786530 ONL786530:ONN786530 OXH786530:OXJ786530 PHD786530:PHF786530 PQZ786530:PRB786530 QAV786530:QAX786530 QKR786530:QKT786530 QUN786530:QUP786530 REJ786530:REL786530 ROF786530:ROH786530 RYB786530:RYD786530 SHX786530:SHZ786530 SRT786530:SRV786530 TBP786530:TBR786530 TLL786530:TLN786530 TVH786530:TVJ786530 UFD786530:UFF786530 UOZ786530:UPB786530 UYV786530:UYX786530 VIR786530:VIT786530 VSN786530:VSP786530 WCJ786530:WCL786530 WMF786530:WMH786530 WWB786530:WWD786530 T852066:V852066 JP852066:JR852066 TL852066:TN852066 ADH852066:ADJ852066 AND852066:ANF852066 AWZ852066:AXB852066 BGV852066:BGX852066 BQR852066:BQT852066 CAN852066:CAP852066 CKJ852066:CKL852066 CUF852066:CUH852066 DEB852066:DED852066 DNX852066:DNZ852066 DXT852066:DXV852066 EHP852066:EHR852066 ERL852066:ERN852066 FBH852066:FBJ852066 FLD852066:FLF852066 FUZ852066:FVB852066 GEV852066:GEX852066 GOR852066:GOT852066 GYN852066:GYP852066 HIJ852066:HIL852066 HSF852066:HSH852066 ICB852066:ICD852066 ILX852066:ILZ852066 IVT852066:IVV852066 JFP852066:JFR852066 JPL852066:JPN852066 JZH852066:JZJ852066 KJD852066:KJF852066 KSZ852066:KTB852066 LCV852066:LCX852066 LMR852066:LMT852066 LWN852066:LWP852066 MGJ852066:MGL852066 MQF852066:MQH852066 NAB852066:NAD852066 NJX852066:NJZ852066 NTT852066:NTV852066 ODP852066:ODR852066 ONL852066:ONN852066 OXH852066:OXJ852066 PHD852066:PHF852066 PQZ852066:PRB852066 QAV852066:QAX852066 QKR852066:QKT852066 QUN852066:QUP852066 REJ852066:REL852066 ROF852066:ROH852066 RYB852066:RYD852066 SHX852066:SHZ852066 SRT852066:SRV852066 TBP852066:TBR852066 TLL852066:TLN852066 TVH852066:TVJ852066 UFD852066:UFF852066 UOZ852066:UPB852066 UYV852066:UYX852066 VIR852066:VIT852066 VSN852066:VSP852066 WCJ852066:WCL852066 WMF852066:WMH852066 WWB852066:WWD852066 T917602:V917602 JP917602:JR917602 TL917602:TN917602 ADH917602:ADJ917602 AND917602:ANF917602 AWZ917602:AXB917602 BGV917602:BGX917602 BQR917602:BQT917602 CAN917602:CAP917602 CKJ917602:CKL917602 CUF917602:CUH917602 DEB917602:DED917602 DNX917602:DNZ917602 DXT917602:DXV917602 EHP917602:EHR917602 ERL917602:ERN917602 FBH917602:FBJ917602 FLD917602:FLF917602 FUZ917602:FVB917602 GEV917602:GEX917602 GOR917602:GOT917602 GYN917602:GYP917602 HIJ917602:HIL917602 HSF917602:HSH917602 ICB917602:ICD917602 ILX917602:ILZ917602 IVT917602:IVV917602 JFP917602:JFR917602 JPL917602:JPN917602 JZH917602:JZJ917602 KJD917602:KJF917602 KSZ917602:KTB917602 LCV917602:LCX917602 LMR917602:LMT917602 LWN917602:LWP917602 MGJ917602:MGL917602 MQF917602:MQH917602 NAB917602:NAD917602 NJX917602:NJZ917602 NTT917602:NTV917602 ODP917602:ODR917602 ONL917602:ONN917602 OXH917602:OXJ917602 PHD917602:PHF917602 PQZ917602:PRB917602 QAV917602:QAX917602 QKR917602:QKT917602 QUN917602:QUP917602 REJ917602:REL917602 ROF917602:ROH917602 RYB917602:RYD917602 SHX917602:SHZ917602 SRT917602:SRV917602 TBP917602:TBR917602 TLL917602:TLN917602 TVH917602:TVJ917602 UFD917602:UFF917602 UOZ917602:UPB917602 UYV917602:UYX917602 VIR917602:VIT917602 VSN917602:VSP917602 WCJ917602:WCL917602 WMF917602:WMH917602 WWB917602:WWD917602 T983138:V983138 JP983138:JR983138 TL983138:TN983138 ADH983138:ADJ983138 AND983138:ANF983138 AWZ983138:AXB983138 BGV983138:BGX983138 BQR983138:BQT983138 CAN983138:CAP983138 CKJ983138:CKL983138 CUF983138:CUH983138 DEB983138:DED983138 DNX983138:DNZ983138 DXT983138:DXV983138 EHP983138:EHR983138 ERL983138:ERN983138 FBH983138:FBJ983138 FLD983138:FLF983138 FUZ983138:FVB983138 GEV983138:GEX983138 GOR983138:GOT983138 GYN983138:GYP983138 HIJ983138:HIL983138 HSF983138:HSH983138 ICB983138:ICD983138 ILX983138:ILZ983138 IVT983138:IVV983138 JFP983138:JFR983138 JPL983138:JPN983138 JZH983138:JZJ983138 KJD983138:KJF983138 KSZ983138:KTB983138 LCV983138:LCX983138 LMR983138:LMT983138 LWN983138:LWP983138 MGJ983138:MGL983138 MQF983138:MQH983138 NAB983138:NAD983138 NJX983138:NJZ983138 NTT983138:NTV983138 ODP983138:ODR983138 ONL983138:ONN983138 OXH983138:OXJ983138 PHD983138:PHF983138 PQZ983138:PRB983138 QAV983138:QAX983138 QKR983138:QKT983138 QUN983138:QUP983138 REJ983138:REL983138 ROF983138:ROH983138 RYB983138:RYD983138 SHX983138:SHZ983138 SRT983138:SRV983138 TBP983138:TBR983138 TLL983138:TLN983138 TVH983138:TVJ983138 UFD983138:UFF983138 UOZ983138:UPB983138 UYV983138:UYX983138 VIR983138:VIT983138 VSN983138:VSP983138 WCJ983138:WCL983138 WMF983138:WMH983138 WWB983138:WWD983138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85"/>
  <sheetViews>
    <sheetView view="pageBreakPreview" zoomScale="80" zoomScaleNormal="80" zoomScaleSheetLayoutView="80" workbookViewId="0">
      <selection activeCell="C42" sqref="C42:E42"/>
    </sheetView>
  </sheetViews>
  <sheetFormatPr defaultRowHeight="13.5"/>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5" customHeight="1" thickBot="1">
      <c r="B1" s="324" t="s">
        <v>1151</v>
      </c>
      <c r="C1" s="91"/>
      <c r="D1" s="91"/>
      <c r="E1" s="91"/>
      <c r="F1" s="90" t="s">
        <v>1152</v>
      </c>
      <c r="G1" s="91"/>
      <c r="H1" s="91"/>
      <c r="I1" s="91"/>
      <c r="J1" s="91"/>
      <c r="K1" s="91"/>
      <c r="L1" s="91"/>
      <c r="M1" s="91"/>
      <c r="N1" s="91"/>
      <c r="O1" s="91"/>
      <c r="Q1" s="122"/>
      <c r="R1" s="282" t="str">
        <f>G140</f>
        <v/>
      </c>
      <c r="S1" s="91"/>
      <c r="T1" s="91"/>
    </row>
    <row r="2" spans="2:20" ht="18" customHeight="1" thickBot="1">
      <c r="C2" s="91"/>
      <c r="E2" s="124"/>
      <c r="H2" s="1341" t="s">
        <v>2139</v>
      </c>
      <c r="I2" s="1342"/>
      <c r="J2" s="1477" t="str">
        <f>'02入力票（その２）'!I166</f>
        <v/>
      </c>
      <c r="K2" s="1478"/>
      <c r="L2" s="1479"/>
      <c r="M2" s="124"/>
      <c r="N2" s="124"/>
      <c r="O2" s="124"/>
      <c r="Q2" s="125"/>
      <c r="R2" s="125"/>
      <c r="S2" s="91"/>
      <c r="T2" s="91"/>
    </row>
    <row r="3" spans="2:20" ht="27" customHeight="1" thickBot="1">
      <c r="B3" s="675" t="s">
        <v>564</v>
      </c>
      <c r="C3" s="676"/>
      <c r="D3" s="639"/>
      <c r="E3" s="639"/>
      <c r="F3" s="639"/>
      <c r="G3" s="1055"/>
      <c r="H3" s="636" t="s">
        <v>565</v>
      </c>
      <c r="I3" s="676"/>
      <c r="J3" s="1133"/>
      <c r="K3" s="639"/>
      <c r="L3" s="640"/>
      <c r="M3" s="333"/>
      <c r="N3" s="334"/>
      <c r="O3" s="334"/>
      <c r="P3" s="334"/>
      <c r="Q3" s="334"/>
      <c r="R3" s="335"/>
      <c r="S3" s="91"/>
      <c r="T3" s="91"/>
    </row>
    <row r="4" spans="2:20">
      <c r="B4" s="1062" t="s">
        <v>567</v>
      </c>
      <c r="C4" s="1353"/>
      <c r="D4" s="1355">
        <v>14001</v>
      </c>
      <c r="E4" s="1355"/>
      <c r="F4" s="1355">
        <v>14002</v>
      </c>
      <c r="G4" s="1355"/>
      <c r="H4" s="336">
        <v>9000</v>
      </c>
      <c r="I4" s="336">
        <v>9001</v>
      </c>
      <c r="J4" s="336">
        <v>9002</v>
      </c>
      <c r="K4" s="336">
        <v>9003</v>
      </c>
      <c r="L4" s="337">
        <v>9004</v>
      </c>
      <c r="M4" s="338"/>
      <c r="N4" s="339"/>
      <c r="O4" s="339"/>
      <c r="P4" s="339"/>
      <c r="Q4" s="339"/>
      <c r="R4" s="340"/>
      <c r="S4" s="91"/>
      <c r="T4" s="91"/>
    </row>
    <row r="5" spans="2:20" ht="14.25" thickBot="1">
      <c r="B5" s="1065"/>
      <c r="C5" s="1354"/>
      <c r="D5" s="1356" t="str">
        <f>'02入力票（その２）'!I58</f>
        <v>　</v>
      </c>
      <c r="E5" s="1356"/>
      <c r="F5" s="656" t="str">
        <f>'02入力票（その２）'!I59</f>
        <v>　</v>
      </c>
      <c r="G5" s="656"/>
      <c r="H5" s="341" t="str">
        <f>'02入力票（その２）'!I60</f>
        <v>　</v>
      </c>
      <c r="I5" s="341" t="str">
        <f>'02入力票（その２）'!I61</f>
        <v>　</v>
      </c>
      <c r="J5" s="341" t="str">
        <f>'02入力票（その２）'!I62</f>
        <v>　</v>
      </c>
      <c r="K5" s="341" t="str">
        <f>'02入力票（その２）'!I63</f>
        <v>　</v>
      </c>
      <c r="L5" s="342" t="str">
        <f>'02入力票（その２）'!I64</f>
        <v>　</v>
      </c>
      <c r="M5" s="338"/>
      <c r="N5" s="339"/>
      <c r="O5" s="339"/>
      <c r="P5" s="339"/>
      <c r="Q5" s="339"/>
      <c r="R5" s="340"/>
      <c r="S5" s="91"/>
      <c r="T5" s="91"/>
    </row>
    <row r="6" spans="2:20">
      <c r="B6" s="1057" t="s">
        <v>164</v>
      </c>
      <c r="C6" s="793"/>
      <c r="D6" s="766" t="s">
        <v>568</v>
      </c>
      <c r="E6" s="766"/>
      <c r="F6" s="766" t="s">
        <v>183</v>
      </c>
      <c r="G6" s="766"/>
      <c r="H6" s="163"/>
      <c r="I6" s="343"/>
      <c r="J6" s="163"/>
      <c r="K6" s="163"/>
      <c r="L6" s="163"/>
      <c r="M6" s="344"/>
      <c r="N6" s="344"/>
      <c r="O6" s="344"/>
      <c r="P6" s="345"/>
      <c r="Q6" s="345"/>
      <c r="R6" s="346"/>
      <c r="S6" s="91"/>
      <c r="T6" s="91"/>
    </row>
    <row r="7" spans="2:20">
      <c r="B7" s="1361"/>
      <c r="C7" s="1096"/>
      <c r="D7" s="971" t="s">
        <v>2433</v>
      </c>
      <c r="E7" s="971"/>
      <c r="F7" s="936" t="str">
        <f>'02入力票（その２）'!I65</f>
        <v>　</v>
      </c>
      <c r="G7" s="936"/>
      <c r="H7" s="448" t="str">
        <f>'02入力票（その２）'!I67</f>
        <v>　</v>
      </c>
      <c r="I7" s="448" t="str">
        <f>'02入力票（その２）'!I69</f>
        <v>　</v>
      </c>
      <c r="J7" s="448" t="str">
        <f>'02入力票（その２）'!I71</f>
        <v>　</v>
      </c>
      <c r="K7" s="448" t="str">
        <f>'02入力票（その２）'!I73</f>
        <v>　</v>
      </c>
      <c r="L7" s="448" t="str">
        <f>'02入力票（その２）'!I75</f>
        <v>　</v>
      </c>
      <c r="M7" s="448" t="str">
        <f>'02入力票（その２）'!I77</f>
        <v>　</v>
      </c>
      <c r="N7" s="448" t="str">
        <f>'02入力票（その２）'!I79</f>
        <v>　</v>
      </c>
      <c r="O7" s="448" t="str">
        <f>'02入力票（その２）'!I81</f>
        <v>　</v>
      </c>
      <c r="P7" s="347"/>
      <c r="Q7" s="347"/>
      <c r="R7" s="348"/>
      <c r="S7" s="91"/>
      <c r="T7" s="91"/>
    </row>
    <row r="8" spans="2:20" ht="14.25" thickBot="1">
      <c r="B8" s="1058"/>
      <c r="C8" s="1052"/>
      <c r="D8" s="1362" t="s">
        <v>812</v>
      </c>
      <c r="E8" s="1362"/>
      <c r="F8" s="1363" t="str">
        <f>'02入力票（その２）'!I66</f>
        <v>－</v>
      </c>
      <c r="G8" s="1363"/>
      <c r="H8" s="449" t="str">
        <f>'02入力票（その２）'!I68</f>
        <v>－</v>
      </c>
      <c r="I8" s="449" t="str">
        <f>'02入力票（その２）'!I70</f>
        <v>－</v>
      </c>
      <c r="J8" s="449" t="str">
        <f>'02入力票（その２）'!I72</f>
        <v>－</v>
      </c>
      <c r="K8" s="449" t="str">
        <f>'02入力票（その２）'!I74</f>
        <v>－</v>
      </c>
      <c r="L8" s="449" t="str">
        <f>'02入力票（その２）'!I76</f>
        <v>－</v>
      </c>
      <c r="M8" s="449" t="str">
        <f>'02入力票（その２）'!I78</f>
        <v>－</v>
      </c>
      <c r="N8" s="449" t="str">
        <f>'02入力票（その２）'!I80</f>
        <v>－</v>
      </c>
      <c r="O8" s="449" t="str">
        <f>'02入力票（その２）'!I82</f>
        <v>－</v>
      </c>
      <c r="P8" s="349"/>
      <c r="Q8" s="349"/>
      <c r="R8" s="350"/>
      <c r="S8" s="91"/>
      <c r="T8" s="91"/>
    </row>
    <row r="9" spans="2:20" ht="27" customHeight="1">
      <c r="B9" s="1057" t="s">
        <v>820</v>
      </c>
      <c r="C9" s="792"/>
      <c r="D9" s="792"/>
      <c r="E9" s="792"/>
      <c r="F9" s="792"/>
      <c r="G9" s="792"/>
      <c r="H9" s="792"/>
      <c r="I9" s="792"/>
      <c r="J9" s="1357"/>
      <c r="K9" s="1358" t="s">
        <v>821</v>
      </c>
      <c r="L9" s="1359"/>
      <c r="M9" s="1359"/>
      <c r="N9" s="1359"/>
      <c r="O9" s="1359"/>
      <c r="P9" s="704" t="s">
        <v>577</v>
      </c>
      <c r="Q9" s="704"/>
      <c r="R9" s="1360"/>
      <c r="S9" s="91"/>
      <c r="T9" s="91"/>
    </row>
    <row r="10" spans="2:20">
      <c r="B10" s="707" t="s">
        <v>823</v>
      </c>
      <c r="C10" s="708"/>
      <c r="D10" s="946" t="str">
        <f>'02入力票（その２）'!I22</f>
        <v/>
      </c>
      <c r="E10" s="946"/>
      <c r="F10" s="946"/>
      <c r="G10" s="946"/>
      <c r="H10" s="946"/>
      <c r="I10" s="946"/>
      <c r="J10" s="1231"/>
      <c r="K10" s="711" t="s">
        <v>823</v>
      </c>
      <c r="L10" s="708"/>
      <c r="M10" s="946" t="str">
        <f>'02入力票（その２）'!I42</f>
        <v/>
      </c>
      <c r="N10" s="946"/>
      <c r="O10" s="946"/>
      <c r="P10" s="946"/>
      <c r="Q10" s="946"/>
      <c r="R10" s="948"/>
      <c r="S10" s="91"/>
      <c r="T10" s="91"/>
    </row>
    <row r="11" spans="2:20">
      <c r="B11" s="714" t="s">
        <v>578</v>
      </c>
      <c r="C11" s="715"/>
      <c r="D11" s="775" t="str">
        <f>'02入力票（その２）'!I21</f>
        <v/>
      </c>
      <c r="E11" s="775"/>
      <c r="F11" s="775"/>
      <c r="G11" s="775"/>
      <c r="H11" s="775"/>
      <c r="I11" s="775"/>
      <c r="J11" s="730"/>
      <c r="K11" s="722" t="s">
        <v>578</v>
      </c>
      <c r="L11" s="715"/>
      <c r="M11" s="775" t="str">
        <f>'02入力票（その２）'!I41</f>
        <v/>
      </c>
      <c r="N11" s="775"/>
      <c r="O11" s="775"/>
      <c r="P11" s="775"/>
      <c r="Q11" s="775"/>
      <c r="R11" s="1364"/>
      <c r="S11" s="91"/>
      <c r="T11" s="91"/>
    </row>
    <row r="12" spans="2:20">
      <c r="B12" s="682"/>
      <c r="C12" s="683"/>
      <c r="D12" s="626"/>
      <c r="E12" s="626"/>
      <c r="F12" s="626"/>
      <c r="G12" s="626"/>
      <c r="H12" s="626"/>
      <c r="I12" s="626"/>
      <c r="J12" s="743"/>
      <c r="K12" s="723"/>
      <c r="L12" s="683"/>
      <c r="M12" s="626"/>
      <c r="N12" s="626"/>
      <c r="O12" s="626"/>
      <c r="P12" s="626"/>
      <c r="Q12" s="626"/>
      <c r="R12" s="746"/>
      <c r="S12" s="91"/>
      <c r="T12" s="91"/>
    </row>
    <row r="13" spans="2:20" ht="18" customHeight="1">
      <c r="B13" s="682" t="s">
        <v>579</v>
      </c>
      <c r="C13" s="683"/>
      <c r="D13" s="626" t="s">
        <v>580</v>
      </c>
      <c r="E13" s="626"/>
      <c r="F13" s="626" t="str">
        <f>'02入力票（その２）'!I23</f>
        <v/>
      </c>
      <c r="G13" s="626"/>
      <c r="H13" s="151" t="s">
        <v>823</v>
      </c>
      <c r="I13" s="946" t="str">
        <f>'02入力票（その２）'!I25</f>
        <v/>
      </c>
      <c r="J13" s="1231"/>
      <c r="K13" s="723" t="s">
        <v>579</v>
      </c>
      <c r="L13" s="683"/>
      <c r="M13" s="683" t="s">
        <v>580</v>
      </c>
      <c r="N13" s="728" t="str">
        <f>'02入力票（その２）'!I43</f>
        <v/>
      </c>
      <c r="O13" s="729"/>
      <c r="P13" s="152" t="s">
        <v>823</v>
      </c>
      <c r="Q13" s="1231" t="str">
        <f>'02入力票（その２）'!I45</f>
        <v/>
      </c>
      <c r="R13" s="1365"/>
      <c r="S13" s="91"/>
      <c r="T13" s="91"/>
    </row>
    <row r="14" spans="2:20" ht="24" customHeight="1">
      <c r="B14" s="682"/>
      <c r="C14" s="683"/>
      <c r="D14" s="626"/>
      <c r="E14" s="626"/>
      <c r="F14" s="626"/>
      <c r="G14" s="626"/>
      <c r="H14" s="153" t="s">
        <v>76</v>
      </c>
      <c r="I14" s="775" t="str">
        <f>'02入力票（その２）'!I24</f>
        <v/>
      </c>
      <c r="J14" s="730"/>
      <c r="K14" s="723"/>
      <c r="L14" s="683"/>
      <c r="M14" s="683"/>
      <c r="N14" s="730"/>
      <c r="O14" s="731"/>
      <c r="P14" s="154" t="s">
        <v>76</v>
      </c>
      <c r="Q14" s="1237" t="str">
        <f>'02入力票（その２）'!I44</f>
        <v/>
      </c>
      <c r="R14" s="1366"/>
      <c r="S14" s="91"/>
      <c r="T14" s="91"/>
    </row>
    <row r="15" spans="2:20" ht="18" customHeight="1">
      <c r="B15" s="682" t="s">
        <v>581</v>
      </c>
      <c r="C15" s="683"/>
      <c r="D15" s="626" t="s">
        <v>99</v>
      </c>
      <c r="E15" s="626"/>
      <c r="F15" s="738" t="str">
        <f>'02入力票（その２）'!I12</f>
        <v/>
      </c>
      <c r="G15" s="738"/>
      <c r="H15" s="728"/>
      <c r="I15" s="739"/>
      <c r="J15" s="739"/>
      <c r="K15" s="723" t="s">
        <v>581</v>
      </c>
      <c r="L15" s="683"/>
      <c r="M15" s="155" t="s">
        <v>99</v>
      </c>
      <c r="N15" s="833" t="str">
        <f>'02入力票（その２）'!I31</f>
        <v/>
      </c>
      <c r="O15" s="834"/>
      <c r="P15" s="753"/>
      <c r="Q15" s="753"/>
      <c r="R15" s="754"/>
      <c r="S15" s="91"/>
      <c r="T15" s="91"/>
    </row>
    <row r="16" spans="2:20" ht="18" customHeight="1">
      <c r="B16" s="682"/>
      <c r="C16" s="683"/>
      <c r="D16" s="1009" t="str">
        <f>H160</f>
        <v>※　選択してください。</v>
      </c>
      <c r="E16" s="1010"/>
      <c r="F16" s="1010"/>
      <c r="G16" s="1010"/>
      <c r="H16" s="1010"/>
      <c r="I16" s="1010"/>
      <c r="J16" s="1011"/>
      <c r="K16" s="723"/>
      <c r="L16" s="683"/>
      <c r="M16" s="1009" t="str">
        <f>J213</f>
        <v>※　選択してください。</v>
      </c>
      <c r="N16" s="1010"/>
      <c r="O16" s="1010"/>
      <c r="P16" s="1010"/>
      <c r="Q16" s="1010"/>
      <c r="R16" s="1013"/>
      <c r="S16" s="91"/>
      <c r="T16" s="91"/>
    </row>
    <row r="17" spans="2:20" ht="18" customHeight="1">
      <c r="B17" s="682"/>
      <c r="C17" s="683"/>
      <c r="D17" s="900" t="str">
        <f>'02入力票（その２）'!I20</f>
        <v/>
      </c>
      <c r="E17" s="901"/>
      <c r="F17" s="901"/>
      <c r="G17" s="901"/>
      <c r="H17" s="901"/>
      <c r="I17" s="901"/>
      <c r="J17" s="1014"/>
      <c r="K17" s="723"/>
      <c r="L17" s="683"/>
      <c r="M17" s="900" t="str">
        <f>'02入力票（その２）'!I39</f>
        <v/>
      </c>
      <c r="N17" s="901"/>
      <c r="O17" s="901"/>
      <c r="P17" s="901"/>
      <c r="Q17" s="901"/>
      <c r="R17" s="1015"/>
      <c r="S17" s="91"/>
      <c r="T17" s="91"/>
    </row>
    <row r="18" spans="2:20" ht="18" customHeight="1">
      <c r="B18" s="682" t="s">
        <v>582</v>
      </c>
      <c r="C18" s="683"/>
      <c r="D18" s="687"/>
      <c r="E18" s="687"/>
      <c r="F18" s="687"/>
      <c r="G18" s="687"/>
      <c r="H18" s="687"/>
      <c r="I18" s="687"/>
      <c r="J18" s="1367"/>
      <c r="K18" s="723" t="s">
        <v>582</v>
      </c>
      <c r="L18" s="683"/>
      <c r="M18" s="687"/>
      <c r="N18" s="687"/>
      <c r="O18" s="687"/>
      <c r="P18" s="687"/>
      <c r="Q18" s="687"/>
      <c r="R18" s="1368"/>
      <c r="S18" s="91"/>
      <c r="T18" s="91"/>
    </row>
    <row r="19" spans="2:20" ht="18" customHeight="1">
      <c r="B19" s="682" t="s">
        <v>583</v>
      </c>
      <c r="C19" s="683"/>
      <c r="D19" s="626" t="str">
        <f>'02入力票（その２）'!I26</f>
        <v/>
      </c>
      <c r="E19" s="626"/>
      <c r="F19" s="626"/>
      <c r="G19" s="626"/>
      <c r="H19" s="626"/>
      <c r="I19" s="626"/>
      <c r="J19" s="743"/>
      <c r="K19" s="723" t="s">
        <v>583</v>
      </c>
      <c r="L19" s="683"/>
      <c r="M19" s="626" t="str">
        <f>'02入力票（その２）'!I46</f>
        <v/>
      </c>
      <c r="N19" s="626"/>
      <c r="O19" s="626"/>
      <c r="P19" s="626"/>
      <c r="Q19" s="626"/>
      <c r="R19" s="746"/>
      <c r="S19" s="91"/>
      <c r="T19" s="91"/>
    </row>
    <row r="20" spans="2:20" ht="18" customHeight="1">
      <c r="B20" s="682" t="s">
        <v>85</v>
      </c>
      <c r="C20" s="683"/>
      <c r="D20" s="626" t="str">
        <f>'02入力票（その２）'!I27</f>
        <v/>
      </c>
      <c r="E20" s="626"/>
      <c r="F20" s="626"/>
      <c r="G20" s="626"/>
      <c r="H20" s="626"/>
      <c r="I20" s="626"/>
      <c r="J20" s="743"/>
      <c r="K20" s="723" t="s">
        <v>85</v>
      </c>
      <c r="L20" s="683"/>
      <c r="M20" s="626" t="str">
        <f>'02入力票（その２）'!I47</f>
        <v/>
      </c>
      <c r="N20" s="626"/>
      <c r="O20" s="626"/>
      <c r="P20" s="626"/>
      <c r="Q20" s="626"/>
      <c r="R20" s="746"/>
      <c r="S20" s="91"/>
      <c r="T20" s="91"/>
    </row>
    <row r="21" spans="2:20" ht="18" customHeight="1" thickBot="1">
      <c r="B21" s="684" t="s">
        <v>748</v>
      </c>
      <c r="C21" s="685"/>
      <c r="D21" s="751" t="str">
        <f>'02入力票（その２）'!I30</f>
        <v/>
      </c>
      <c r="E21" s="751"/>
      <c r="F21" s="751"/>
      <c r="G21" s="751"/>
      <c r="H21" s="751"/>
      <c r="I21" s="751"/>
      <c r="J21" s="747"/>
      <c r="K21" s="750" t="s">
        <v>748</v>
      </c>
      <c r="L21" s="685"/>
      <c r="M21" s="751" t="str">
        <f>'02入力票（その２）'!I49</f>
        <v/>
      </c>
      <c r="N21" s="751"/>
      <c r="O21" s="751"/>
      <c r="P21" s="751"/>
      <c r="Q21" s="751"/>
      <c r="R21" s="752"/>
      <c r="S21" s="91"/>
      <c r="T21" s="91"/>
    </row>
    <row r="22" spans="2:20">
      <c r="B22" s="1369" t="s">
        <v>283</v>
      </c>
      <c r="C22" s="1370"/>
      <c r="D22" s="1370"/>
      <c r="E22" s="1370"/>
      <c r="F22" s="1370"/>
      <c r="G22" s="1370"/>
      <c r="H22" s="1371" t="s">
        <v>232</v>
      </c>
      <c r="I22" s="1372"/>
      <c r="J22" s="1372"/>
      <c r="K22" s="1373"/>
      <c r="L22" s="1370" t="s">
        <v>1153</v>
      </c>
      <c r="M22" s="1370"/>
      <c r="N22" s="1370"/>
      <c r="O22" s="1370"/>
      <c r="P22" s="1370"/>
      <c r="Q22" s="1370"/>
      <c r="R22" s="1374"/>
      <c r="S22" s="91"/>
      <c r="T22" s="91"/>
    </row>
    <row r="23" spans="2:20">
      <c r="B23" s="969" t="s">
        <v>1</v>
      </c>
      <c r="C23" s="626"/>
      <c r="D23" s="1380" t="s">
        <v>2434</v>
      </c>
      <c r="E23" s="1380"/>
      <c r="F23" s="1380" t="s">
        <v>2407</v>
      </c>
      <c r="G23" s="1380"/>
      <c r="H23" s="626" t="s">
        <v>1154</v>
      </c>
      <c r="I23" s="626"/>
      <c r="J23" s="1367" t="str">
        <f>'02入力票（その２）'!I156</f>
        <v/>
      </c>
      <c r="K23" s="1379"/>
      <c r="L23" s="626" t="s">
        <v>1155</v>
      </c>
      <c r="M23" s="626"/>
      <c r="N23" s="1375" t="str">
        <f>'02入力票（その２）'!I160</f>
        <v/>
      </c>
      <c r="O23" s="626"/>
      <c r="P23" s="1376" t="s">
        <v>1156</v>
      </c>
      <c r="Q23" s="687"/>
      <c r="R23" s="1368"/>
      <c r="S23" s="91"/>
      <c r="T23" s="91"/>
    </row>
    <row r="24" spans="2:20">
      <c r="B24" s="969" t="s">
        <v>1157</v>
      </c>
      <c r="C24" s="626"/>
      <c r="D24" s="1378" t="str">
        <f>'02入力票（その２）'!I150</f>
        <v/>
      </c>
      <c r="E24" s="687"/>
      <c r="F24" s="1378" t="str">
        <f>'02入力票（その２）'!I151</f>
        <v/>
      </c>
      <c r="G24" s="687"/>
      <c r="H24" s="626" t="s">
        <v>1158</v>
      </c>
      <c r="I24" s="626"/>
      <c r="J24" s="1367" t="str">
        <f>'02入力票（その２）'!I157</f>
        <v/>
      </c>
      <c r="K24" s="1379"/>
      <c r="L24" s="626" t="s">
        <v>1159</v>
      </c>
      <c r="M24" s="626"/>
      <c r="N24" s="1375" t="str">
        <f>'02入力票（その２）'!I161</f>
        <v/>
      </c>
      <c r="O24" s="626"/>
      <c r="P24" s="687"/>
      <c r="Q24" s="687"/>
      <c r="R24" s="1368"/>
      <c r="S24" s="91"/>
      <c r="T24" s="91"/>
    </row>
    <row r="25" spans="2:20">
      <c r="B25" s="969" t="s">
        <v>1160</v>
      </c>
      <c r="C25" s="626"/>
      <c r="D25" s="1378" t="str">
        <f>'02入力票（その２）'!I152</f>
        <v/>
      </c>
      <c r="E25" s="687"/>
      <c r="F25" s="1378" t="str">
        <f>'02入力票（その２）'!I153</f>
        <v/>
      </c>
      <c r="G25" s="687"/>
      <c r="H25" s="626" t="s">
        <v>1161</v>
      </c>
      <c r="I25" s="626"/>
      <c r="J25" s="1367" t="str">
        <f>'02入力票（その２）'!I158</f>
        <v/>
      </c>
      <c r="K25" s="1379"/>
      <c r="L25" s="626" t="s">
        <v>1162</v>
      </c>
      <c r="M25" s="626"/>
      <c r="N25" s="1388" t="e">
        <f>'02入力票（その２）'!I162</f>
        <v>#VALUE!</v>
      </c>
      <c r="O25" s="626"/>
      <c r="P25" s="687"/>
      <c r="Q25" s="687"/>
      <c r="R25" s="1368"/>
      <c r="S25" s="91"/>
      <c r="T25" s="91"/>
    </row>
    <row r="26" spans="2:20" ht="14.25" thickBot="1">
      <c r="B26" s="1114" t="s">
        <v>1163</v>
      </c>
      <c r="C26" s="751"/>
      <c r="D26" s="1381" t="str">
        <f>'02入力票（その２）'!I154</f>
        <v/>
      </c>
      <c r="E26" s="693"/>
      <c r="F26" s="1381" t="str">
        <f>'02入力票（その２）'!I155</f>
        <v/>
      </c>
      <c r="G26" s="693"/>
      <c r="H26" s="751" t="s">
        <v>1164</v>
      </c>
      <c r="I26" s="751"/>
      <c r="J26" s="1382">
        <f>'02入力票（その２）'!I159</f>
        <v>0</v>
      </c>
      <c r="K26" s="1383"/>
      <c r="L26" s="751"/>
      <c r="M26" s="751"/>
      <c r="N26" s="751"/>
      <c r="O26" s="751"/>
      <c r="P26" s="693"/>
      <c r="Q26" s="693"/>
      <c r="R26" s="1377"/>
      <c r="S26" s="91"/>
      <c r="T26" s="91"/>
    </row>
    <row r="27" spans="2:20">
      <c r="B27" s="803" t="s">
        <v>1165</v>
      </c>
      <c r="C27" s="804"/>
      <c r="D27" s="1385" t="s">
        <v>1166</v>
      </c>
      <c r="E27" s="648"/>
      <c r="F27" s="648"/>
      <c r="G27" s="648"/>
      <c r="H27" s="648"/>
      <c r="I27" s="648"/>
      <c r="J27" s="1386"/>
      <c r="K27" s="1387" t="s">
        <v>1167</v>
      </c>
      <c r="L27" s="1370"/>
      <c r="M27" s="1370"/>
      <c r="N27" s="1370"/>
      <c r="O27" s="1374"/>
      <c r="P27" s="1389"/>
      <c r="Q27" s="1355"/>
      <c r="R27" s="1390"/>
      <c r="S27" s="91"/>
      <c r="T27" s="91"/>
    </row>
    <row r="28" spans="2:20">
      <c r="B28" s="1384"/>
      <c r="C28" s="865"/>
      <c r="D28" s="1391" t="s">
        <v>1168</v>
      </c>
      <c r="E28" s="1392"/>
      <c r="F28" s="1392"/>
      <c r="G28" s="1392"/>
      <c r="H28" s="626" t="str">
        <f>'02入力票（その２）'!I135</f>
        <v>　</v>
      </c>
      <c r="I28" s="626"/>
      <c r="J28" s="1393"/>
      <c r="K28" s="723" t="s">
        <v>1169</v>
      </c>
      <c r="L28" s="683"/>
      <c r="M28" s="683"/>
      <c r="N28" s="166" t="str">
        <f>'02入力票（その２）'!I143</f>
        <v/>
      </c>
      <c r="O28" s="351" t="s">
        <v>92</v>
      </c>
      <c r="P28" s="1379"/>
      <c r="Q28" s="687"/>
      <c r="R28" s="1368"/>
      <c r="S28" s="91"/>
      <c r="T28" s="91"/>
    </row>
    <row r="29" spans="2:20">
      <c r="B29" s="1384"/>
      <c r="C29" s="865"/>
      <c r="D29" s="1391" t="s">
        <v>296</v>
      </c>
      <c r="E29" s="1392"/>
      <c r="F29" s="1392"/>
      <c r="G29" s="1392"/>
      <c r="H29" s="626" t="str">
        <f>'02入力票（その２）'!I136</f>
        <v>　</v>
      </c>
      <c r="I29" s="626"/>
      <c r="J29" s="1393"/>
      <c r="K29" s="723" t="s">
        <v>1170</v>
      </c>
      <c r="L29" s="683"/>
      <c r="M29" s="683"/>
      <c r="N29" s="166" t="str">
        <f>'02入力票（その２）'!I144</f>
        <v/>
      </c>
      <c r="O29" s="351" t="s">
        <v>92</v>
      </c>
      <c r="P29" s="1379"/>
      <c r="Q29" s="687"/>
      <c r="R29" s="1368"/>
      <c r="S29" s="91"/>
      <c r="T29" s="91"/>
    </row>
    <row r="30" spans="2:20">
      <c r="B30" s="1384"/>
      <c r="C30" s="865"/>
      <c r="D30" s="1391" t="s">
        <v>298</v>
      </c>
      <c r="E30" s="1392"/>
      <c r="F30" s="1392"/>
      <c r="G30" s="1392"/>
      <c r="H30" s="626" t="str">
        <f>'02入力票（その２）'!I137</f>
        <v>　</v>
      </c>
      <c r="I30" s="626"/>
      <c r="J30" s="1393"/>
      <c r="K30" s="723" t="s">
        <v>1171</v>
      </c>
      <c r="L30" s="683"/>
      <c r="M30" s="683"/>
      <c r="N30" s="166" t="str">
        <f>'02入力票（その２）'!I145</f>
        <v/>
      </c>
      <c r="O30" s="351" t="s">
        <v>92</v>
      </c>
      <c r="P30" s="1379"/>
      <c r="Q30" s="687"/>
      <c r="R30" s="1368"/>
      <c r="S30" s="91"/>
      <c r="T30" s="91"/>
    </row>
    <row r="31" spans="2:20">
      <c r="B31" s="1397" t="s">
        <v>1172</v>
      </c>
      <c r="C31" s="719"/>
      <c r="D31" s="1391" t="s">
        <v>1173</v>
      </c>
      <c r="E31" s="1392"/>
      <c r="F31" s="1392"/>
      <c r="G31" s="1392"/>
      <c r="H31" s="626" t="str">
        <f>'02入力票（その２）'!I138</f>
        <v>　</v>
      </c>
      <c r="I31" s="626"/>
      <c r="J31" s="1393"/>
      <c r="K31" s="723" t="s">
        <v>1174</v>
      </c>
      <c r="L31" s="683"/>
      <c r="M31" s="683"/>
      <c r="N31" s="166" t="str">
        <f>'02入力票（その２）'!I146</f>
        <v/>
      </c>
      <c r="O31" s="351" t="s">
        <v>92</v>
      </c>
      <c r="P31" s="1379"/>
      <c r="Q31" s="687"/>
      <c r="R31" s="1368"/>
      <c r="S31" s="91"/>
      <c r="T31" s="91"/>
    </row>
    <row r="32" spans="2:20">
      <c r="B32" s="1398"/>
      <c r="C32" s="895"/>
      <c r="D32" s="1391" t="s">
        <v>302</v>
      </c>
      <c r="E32" s="1392"/>
      <c r="F32" s="1392"/>
      <c r="G32" s="1392"/>
      <c r="H32" s="626" t="str">
        <f>'02入力票（その２）'!I139</f>
        <v>　</v>
      </c>
      <c r="I32" s="626"/>
      <c r="J32" s="1393"/>
      <c r="K32" s="723" t="s">
        <v>1175</v>
      </c>
      <c r="L32" s="683"/>
      <c r="M32" s="683"/>
      <c r="N32" s="166" t="str">
        <f>'02入力票（その２）'!I147</f>
        <v/>
      </c>
      <c r="O32" s="351" t="s">
        <v>92</v>
      </c>
      <c r="P32" s="1379"/>
      <c r="Q32" s="687"/>
      <c r="R32" s="1368"/>
      <c r="S32" s="91"/>
      <c r="T32" s="91"/>
    </row>
    <row r="33" spans="2:24">
      <c r="B33" s="1398"/>
      <c r="C33" s="895"/>
      <c r="D33" s="1391" t="s">
        <v>304</v>
      </c>
      <c r="E33" s="1392"/>
      <c r="F33" s="1392"/>
      <c r="G33" s="1392"/>
      <c r="H33" s="626" t="str">
        <f>'02入力票（その２）'!I140</f>
        <v>　</v>
      </c>
      <c r="I33" s="626"/>
      <c r="J33" s="1393"/>
      <c r="K33" s="723" t="s">
        <v>1176</v>
      </c>
      <c r="L33" s="683"/>
      <c r="M33" s="683"/>
      <c r="N33" s="166" t="str">
        <f>'02入力票（その２）'!I148</f>
        <v/>
      </c>
      <c r="O33" s="351" t="s">
        <v>92</v>
      </c>
      <c r="P33" s="1379"/>
      <c r="Q33" s="687"/>
      <c r="R33" s="1368"/>
      <c r="S33" s="91"/>
      <c r="T33" s="91"/>
    </row>
    <row r="34" spans="2:24" ht="14.25" thickBot="1">
      <c r="B34" s="1399"/>
      <c r="C34" s="1400"/>
      <c r="D34" s="1394" t="str">
        <f>'02入力票（その２）'!I141</f>
        <v>　</v>
      </c>
      <c r="E34" s="1395"/>
      <c r="F34" s="1395"/>
      <c r="G34" s="1395"/>
      <c r="H34" s="751" t="str">
        <f>'02入力票（その２）'!I142</f>
        <v>　</v>
      </c>
      <c r="I34" s="751"/>
      <c r="J34" s="1396"/>
      <c r="K34" s="750" t="s">
        <v>1177</v>
      </c>
      <c r="L34" s="685"/>
      <c r="M34" s="685"/>
      <c r="N34" s="352" t="str">
        <f>'02入力票（その２）'!I149</f>
        <v/>
      </c>
      <c r="O34" s="353" t="s">
        <v>92</v>
      </c>
      <c r="P34" s="1383"/>
      <c r="Q34" s="693"/>
      <c r="R34" s="1377"/>
      <c r="S34" s="91"/>
      <c r="T34" s="91"/>
    </row>
    <row r="35" spans="2:24">
      <c r="B35" s="1057" t="s">
        <v>2401</v>
      </c>
      <c r="C35" s="792"/>
      <c r="D35" s="792"/>
      <c r="E35" s="792"/>
      <c r="F35" s="801"/>
      <c r="G35" s="793" t="s">
        <v>593</v>
      </c>
      <c r="H35" s="782" t="str">
        <f>'02入力票（その２）'!I52</f>
        <v/>
      </c>
      <c r="I35" s="798"/>
      <c r="J35" s="1408" t="s">
        <v>594</v>
      </c>
      <c r="K35" s="782" t="str">
        <f>'02入力票（その２）'!I53</f>
        <v/>
      </c>
      <c r="L35" s="798"/>
      <c r="M35" s="809" t="s">
        <v>583</v>
      </c>
      <c r="N35" s="782" t="str">
        <f>'02入力票（その２）'!I55</f>
        <v/>
      </c>
      <c r="O35" s="798"/>
      <c r="P35" s="809" t="s">
        <v>85</v>
      </c>
      <c r="Q35" s="782" t="str">
        <f>'02入力票（その２）'!I56</f>
        <v/>
      </c>
      <c r="R35" s="783"/>
      <c r="S35" s="91"/>
      <c r="T35" s="91"/>
    </row>
    <row r="36" spans="2:24" ht="14.25" thickBot="1">
      <c r="B36" s="1361"/>
      <c r="C36" s="848"/>
      <c r="D36" s="848"/>
      <c r="E36" s="848"/>
      <c r="F36" s="982"/>
      <c r="G36" s="1052"/>
      <c r="H36" s="1403"/>
      <c r="I36" s="1404"/>
      <c r="J36" s="1409"/>
      <c r="K36" s="1403"/>
      <c r="L36" s="1404"/>
      <c r="M36" s="674"/>
      <c r="N36" s="1403"/>
      <c r="O36" s="1404"/>
      <c r="P36" s="674"/>
      <c r="Q36" s="1403"/>
      <c r="R36" s="1405"/>
      <c r="S36" s="91"/>
      <c r="T36" s="91"/>
    </row>
    <row r="37" spans="2:24" ht="14.25" thickBot="1">
      <c r="B37" s="1058"/>
      <c r="C37" s="1004"/>
      <c r="D37" s="1004"/>
      <c r="E37" s="1004"/>
      <c r="F37" s="1007"/>
      <c r="G37" s="1055" t="s">
        <v>830</v>
      </c>
      <c r="H37" s="677"/>
      <c r="I37" s="677"/>
      <c r="J37" s="785" t="str">
        <f>'02入力票（その２）'!I57</f>
        <v/>
      </c>
      <c r="K37" s="785"/>
      <c r="L37" s="785"/>
      <c r="M37" s="785"/>
      <c r="N37" s="785"/>
      <c r="O37" s="786"/>
      <c r="P37" s="1406"/>
      <c r="Q37" s="1407"/>
      <c r="R37" s="1407"/>
      <c r="S37" s="91"/>
      <c r="T37" s="91"/>
    </row>
    <row r="38" spans="2:24" ht="15" thickBot="1">
      <c r="B38" s="324" t="s">
        <v>1151</v>
      </c>
      <c r="C38" s="90"/>
      <c r="D38" s="90"/>
      <c r="E38" s="90"/>
      <c r="F38" s="90"/>
      <c r="G38" s="90"/>
      <c r="H38" s="90"/>
      <c r="I38" s="90"/>
      <c r="J38" s="90"/>
      <c r="K38" s="1010"/>
      <c r="L38" s="1010"/>
      <c r="M38" s="1010"/>
      <c r="N38" s="1010"/>
      <c r="O38" s="1010"/>
      <c r="P38" s="1010"/>
      <c r="Q38" s="227"/>
      <c r="R38" s="198"/>
      <c r="S38" s="91"/>
      <c r="T38" s="91"/>
    </row>
    <row r="39" spans="2:24" ht="14.25" thickBot="1">
      <c r="B39" s="1401" t="s">
        <v>1178</v>
      </c>
      <c r="C39" s="1220"/>
      <c r="D39" s="91"/>
      <c r="E39" s="91"/>
      <c r="F39" s="91"/>
      <c r="G39" s="91"/>
      <c r="H39" s="91"/>
      <c r="I39" s="91"/>
      <c r="J39" s="91"/>
      <c r="K39" s="91"/>
      <c r="L39" s="91"/>
      <c r="M39" s="91"/>
      <c r="N39" s="91"/>
      <c r="O39" s="91"/>
      <c r="S39" s="91"/>
      <c r="T39" s="91"/>
    </row>
    <row r="40" spans="2:24" ht="14.25" thickBot="1">
      <c r="B40" s="124" t="s">
        <v>1179</v>
      </c>
      <c r="C40" s="124"/>
      <c r="F40" s="124"/>
      <c r="G40" s="124"/>
      <c r="H40" s="124"/>
      <c r="I40" s="124"/>
      <c r="J40" s="124"/>
      <c r="K40" s="124"/>
      <c r="L40" s="124"/>
      <c r="M40" s="124"/>
      <c r="N40" s="124"/>
      <c r="O40" s="124"/>
      <c r="P40" s="124"/>
      <c r="Q40" s="124"/>
      <c r="R40" s="202" t="str">
        <f>G140</f>
        <v/>
      </c>
      <c r="S40" s="202"/>
      <c r="T40" s="202"/>
    </row>
    <row r="41" spans="2:24">
      <c r="B41" s="333" t="s">
        <v>1180</v>
      </c>
      <c r="C41" s="163" t="s">
        <v>1181</v>
      </c>
      <c r="D41" s="174" t="s">
        <v>1182</v>
      </c>
      <c r="E41" s="178" t="s">
        <v>1183</v>
      </c>
      <c r="F41" s="761" t="s">
        <v>1184</v>
      </c>
      <c r="G41" s="762"/>
      <c r="H41" s="762"/>
      <c r="I41" s="762"/>
      <c r="J41" s="762"/>
      <c r="K41" s="762"/>
      <c r="L41" s="762"/>
      <c r="M41" s="762"/>
      <c r="N41" s="762"/>
      <c r="O41" s="762"/>
      <c r="P41" s="762"/>
      <c r="Q41" s="762"/>
      <c r="R41" s="966"/>
      <c r="S41" s="91"/>
      <c r="T41" s="91"/>
    </row>
    <row r="42" spans="2:24" ht="21.75" customHeight="1">
      <c r="B42" s="354">
        <v>1</v>
      </c>
      <c r="C42" s="904"/>
      <c r="D42" s="905"/>
      <c r="E42" s="906"/>
      <c r="F42" s="918"/>
      <c r="G42" s="918"/>
      <c r="H42" s="918"/>
      <c r="I42" s="918"/>
      <c r="J42" s="918"/>
      <c r="K42" s="918"/>
      <c r="L42" s="918"/>
      <c r="M42" s="918"/>
      <c r="N42" s="918"/>
      <c r="O42" s="918"/>
      <c r="P42" s="918"/>
      <c r="Q42" s="918"/>
      <c r="R42" s="1402"/>
      <c r="S42" s="91" t="str">
        <f>CONCATENATE(T47,T48,T49,T50,T51,T52,T53,T54,T55,T56,T57,T58,T59,T60,T61,T62,T63,T65,T66,T67,T68,T69,T70,T71,T72,T73,T74,T75)</f>
        <v>－－－－－－－－－－－－－－－－－－－－－－－－－－－－</v>
      </c>
      <c r="T42" s="91"/>
    </row>
    <row r="43" spans="2:24" ht="21.75" customHeight="1">
      <c r="B43" s="354">
        <v>2</v>
      </c>
      <c r="C43" s="904"/>
      <c r="D43" s="905"/>
      <c r="E43" s="906"/>
      <c r="F43" s="918"/>
      <c r="G43" s="918"/>
      <c r="H43" s="918"/>
      <c r="I43" s="918"/>
      <c r="J43" s="918"/>
      <c r="K43" s="918"/>
      <c r="L43" s="918"/>
      <c r="M43" s="918"/>
      <c r="N43" s="918"/>
      <c r="O43" s="918"/>
      <c r="P43" s="918"/>
      <c r="Q43" s="918"/>
      <c r="R43" s="1402"/>
      <c r="S43" s="91" t="str">
        <f>CONCATENATE(V47,V48,V49,V50,V51,V52,V53,V54,V55,V56,V57,V58,V59,V60,V61,V62,V63,V64,V65,V66,V67,V68,V69,V70,V71,V72,V73,V74,V75)</f>
        <v>－－－－－－－－－－－－－－－－－－－－－－－－－－－－－</v>
      </c>
      <c r="T43" s="91"/>
    </row>
    <row r="44" spans="2:24" ht="21.75" customHeight="1" thickBot="1">
      <c r="B44" s="355">
        <v>3</v>
      </c>
      <c r="C44" s="1411"/>
      <c r="D44" s="1412"/>
      <c r="E44" s="1413"/>
      <c r="F44" s="918"/>
      <c r="G44" s="918"/>
      <c r="H44" s="918"/>
      <c r="I44" s="918"/>
      <c r="J44" s="918"/>
      <c r="K44" s="918"/>
      <c r="L44" s="918"/>
      <c r="M44" s="918"/>
      <c r="N44" s="918"/>
      <c r="O44" s="918"/>
      <c r="P44" s="918"/>
      <c r="Q44" s="918"/>
      <c r="R44" s="1402"/>
      <c r="S44" s="91" t="str">
        <f>CONCATENATE(X47,X48,X49,X50,X51,X52,X53,X54,X55,X56,X57,X58,X59,X60,X61,X62,X63,X64,X65)</f>
        <v>－－－－－－－－－－－－－－－－－－－</v>
      </c>
      <c r="T44" s="91"/>
    </row>
    <row r="45" spans="2:24" ht="19.5" customHeight="1" thickBot="1">
      <c r="B45" s="124" t="s">
        <v>1185</v>
      </c>
      <c r="C45" s="124"/>
      <c r="F45" s="172"/>
      <c r="G45" s="172"/>
      <c r="H45" s="172"/>
      <c r="I45" s="172"/>
      <c r="J45" s="172"/>
      <c r="K45" s="172"/>
      <c r="L45" s="172"/>
      <c r="M45" s="172"/>
      <c r="N45" s="172"/>
      <c r="O45" s="172"/>
      <c r="P45" s="172"/>
      <c r="Q45" s="172"/>
      <c r="R45" s="172"/>
      <c r="S45" s="91"/>
      <c r="T45" s="91"/>
    </row>
    <row r="46" spans="2:24" ht="21" customHeight="1" thickBot="1">
      <c r="B46" s="356" t="s">
        <v>1181</v>
      </c>
      <c r="C46" s="357" t="s">
        <v>1186</v>
      </c>
      <c r="D46" s="357" t="s">
        <v>1187</v>
      </c>
      <c r="E46" s="1414" t="s">
        <v>1183</v>
      </c>
      <c r="F46" s="1415"/>
      <c r="G46" s="358" t="s">
        <v>1012</v>
      </c>
      <c r="H46" s="356" t="s">
        <v>1181</v>
      </c>
      <c r="I46" s="357" t="s">
        <v>1186</v>
      </c>
      <c r="J46" s="357" t="s">
        <v>1188</v>
      </c>
      <c r="K46" s="1414" t="s">
        <v>1183</v>
      </c>
      <c r="L46" s="1414"/>
      <c r="M46" s="359" t="s">
        <v>1012</v>
      </c>
      <c r="N46" s="356" t="s">
        <v>1181</v>
      </c>
      <c r="O46" s="357" t="s">
        <v>1186</v>
      </c>
      <c r="P46" s="357" t="s">
        <v>1188</v>
      </c>
      <c r="Q46" s="360" t="s">
        <v>1183</v>
      </c>
      <c r="R46" s="361" t="s">
        <v>1012</v>
      </c>
      <c r="S46" s="91"/>
      <c r="T46" s="91"/>
    </row>
    <row r="47" spans="2:24" ht="14.25" thickTop="1">
      <c r="B47" s="1170">
        <v>31</v>
      </c>
      <c r="C47" s="1410" t="s">
        <v>1189</v>
      </c>
      <c r="D47" s="362" t="s">
        <v>1190</v>
      </c>
      <c r="E47" s="1416" t="s">
        <v>1191</v>
      </c>
      <c r="F47" s="1352"/>
      <c r="G47" s="363"/>
      <c r="H47" s="1170">
        <v>38</v>
      </c>
      <c r="I47" s="1410" t="s">
        <v>1192</v>
      </c>
      <c r="J47" s="362" t="s">
        <v>1190</v>
      </c>
      <c r="K47" s="1352" t="s">
        <v>1193</v>
      </c>
      <c r="L47" s="1227"/>
      <c r="M47" s="364"/>
      <c r="N47" s="1170">
        <v>47</v>
      </c>
      <c r="O47" s="1410" t="s">
        <v>1194</v>
      </c>
      <c r="P47" s="362" t="s">
        <v>1190</v>
      </c>
      <c r="Q47" s="365" t="s">
        <v>1195</v>
      </c>
      <c r="R47" s="364"/>
      <c r="S47" s="366" t="s">
        <v>1196</v>
      </c>
      <c r="T47" s="255" t="str">
        <f>IF(G47="○",S47,"－")</f>
        <v>－</v>
      </c>
      <c r="U47" s="185" t="s">
        <v>1197</v>
      </c>
      <c r="V47" s="186" t="str">
        <f>IF(M47="○",U47,"－")</f>
        <v>－</v>
      </c>
      <c r="W47" s="185" t="s">
        <v>1198</v>
      </c>
      <c r="X47" s="186" t="str">
        <f>IF(R47="○",W47,"－")</f>
        <v>－</v>
      </c>
    </row>
    <row r="48" spans="2:24">
      <c r="B48" s="1170"/>
      <c r="C48" s="1410"/>
      <c r="D48" s="367" t="s">
        <v>1199</v>
      </c>
      <c r="E48" s="874" t="s">
        <v>1200</v>
      </c>
      <c r="F48" s="875"/>
      <c r="G48" s="368"/>
      <c r="H48" s="1113"/>
      <c r="I48" s="914"/>
      <c r="J48" s="367" t="s">
        <v>1199</v>
      </c>
      <c r="K48" s="874" t="s">
        <v>1201</v>
      </c>
      <c r="L48" s="876"/>
      <c r="M48" s="369"/>
      <c r="N48" s="1113"/>
      <c r="O48" s="914"/>
      <c r="P48" s="367" t="s">
        <v>1199</v>
      </c>
      <c r="Q48" s="247" t="s">
        <v>1202</v>
      </c>
      <c r="R48" s="364"/>
      <c r="S48" s="366" t="s">
        <v>1203</v>
      </c>
      <c r="T48" s="255" t="str">
        <f t="shared" ref="T48:T75" si="0">IF(G48="○",S48,"－")</f>
        <v>－</v>
      </c>
      <c r="U48" s="185" t="s">
        <v>1204</v>
      </c>
      <c r="V48" s="186" t="str">
        <f t="shared" ref="V48:V75" si="1">IF(M48="○",U48,"－")</f>
        <v>－</v>
      </c>
      <c r="W48" s="185" t="s">
        <v>1205</v>
      </c>
      <c r="X48" s="186" t="str">
        <f t="shared" ref="X48:X65" si="2">IF(R48="○",W48,"－")</f>
        <v>－</v>
      </c>
    </row>
    <row r="49" spans="2:24" ht="13.5" customHeight="1">
      <c r="B49" s="1113"/>
      <c r="C49" s="914"/>
      <c r="D49" s="367" t="s">
        <v>1206</v>
      </c>
      <c r="E49" s="874" t="s">
        <v>1207</v>
      </c>
      <c r="F49" s="875"/>
      <c r="G49" s="368"/>
      <c r="H49" s="354">
        <v>39</v>
      </c>
      <c r="I49" s="263" t="s">
        <v>1208</v>
      </c>
      <c r="J49" s="367" t="s">
        <v>1190</v>
      </c>
      <c r="K49" s="874" t="s">
        <v>1209</v>
      </c>
      <c r="L49" s="876"/>
      <c r="M49" s="369"/>
      <c r="N49" s="354">
        <v>48</v>
      </c>
      <c r="O49" s="370" t="s">
        <v>1210</v>
      </c>
      <c r="P49" s="367" t="s">
        <v>1190</v>
      </c>
      <c r="Q49" s="247" t="s">
        <v>1211</v>
      </c>
      <c r="R49" s="364"/>
      <c r="S49" s="366" t="s">
        <v>1212</v>
      </c>
      <c r="T49" s="255" t="str">
        <f t="shared" si="0"/>
        <v>－</v>
      </c>
      <c r="U49" s="185" t="s">
        <v>1213</v>
      </c>
      <c r="V49" s="186" t="str">
        <f t="shared" si="1"/>
        <v>－</v>
      </c>
      <c r="W49" s="185" t="s">
        <v>1214</v>
      </c>
      <c r="X49" s="186" t="str">
        <f t="shared" si="2"/>
        <v>－</v>
      </c>
    </row>
    <row r="50" spans="2:24">
      <c r="B50" s="1417">
        <v>32</v>
      </c>
      <c r="C50" s="1418" t="s">
        <v>1215</v>
      </c>
      <c r="D50" s="367" t="s">
        <v>1190</v>
      </c>
      <c r="E50" s="874" t="s">
        <v>1216</v>
      </c>
      <c r="F50" s="875"/>
      <c r="G50" s="368"/>
      <c r="H50" s="1419">
        <v>40</v>
      </c>
      <c r="I50" s="1418" t="s">
        <v>1217</v>
      </c>
      <c r="J50" s="367" t="s">
        <v>1218</v>
      </c>
      <c r="K50" s="874" t="s">
        <v>1219</v>
      </c>
      <c r="L50" s="876"/>
      <c r="M50" s="369"/>
      <c r="N50" s="1417">
        <v>49</v>
      </c>
      <c r="O50" s="813" t="s">
        <v>1220</v>
      </c>
      <c r="P50" s="367" t="s">
        <v>1221</v>
      </c>
      <c r="Q50" s="247" t="s">
        <v>1222</v>
      </c>
      <c r="R50" s="364"/>
      <c r="S50" s="366" t="s">
        <v>1223</v>
      </c>
      <c r="T50" s="255" t="str">
        <f t="shared" si="0"/>
        <v>－</v>
      </c>
      <c r="U50" s="185" t="s">
        <v>1224</v>
      </c>
      <c r="V50" s="186" t="str">
        <f t="shared" si="1"/>
        <v>－</v>
      </c>
      <c r="W50" s="185" t="s">
        <v>1225</v>
      </c>
      <c r="X50" s="186" t="str">
        <f t="shared" si="2"/>
        <v>－</v>
      </c>
    </row>
    <row r="51" spans="2:24">
      <c r="B51" s="1170"/>
      <c r="C51" s="1410"/>
      <c r="D51" s="367" t="s">
        <v>1226</v>
      </c>
      <c r="E51" s="874" t="s">
        <v>1227</v>
      </c>
      <c r="F51" s="875"/>
      <c r="G51" s="368"/>
      <c r="H51" s="1361"/>
      <c r="I51" s="1410"/>
      <c r="J51" s="367" t="s">
        <v>1226</v>
      </c>
      <c r="K51" s="874" t="s">
        <v>1228</v>
      </c>
      <c r="L51" s="876"/>
      <c r="M51" s="369"/>
      <c r="N51" s="1170"/>
      <c r="O51" s="673"/>
      <c r="P51" s="367" t="s">
        <v>1226</v>
      </c>
      <c r="Q51" s="247" t="s">
        <v>1229</v>
      </c>
      <c r="R51" s="364"/>
      <c r="S51" s="366" t="s">
        <v>1230</v>
      </c>
      <c r="T51" s="255" t="str">
        <f t="shared" si="0"/>
        <v>－</v>
      </c>
      <c r="U51" s="185" t="s">
        <v>1231</v>
      </c>
      <c r="V51" s="186" t="str">
        <f t="shared" si="1"/>
        <v>－</v>
      </c>
      <c r="W51" s="185" t="s">
        <v>1232</v>
      </c>
      <c r="X51" s="186" t="str">
        <f t="shared" si="2"/>
        <v>－</v>
      </c>
    </row>
    <row r="52" spans="2:24">
      <c r="B52" s="1170"/>
      <c r="C52" s="1410"/>
      <c r="D52" s="367" t="s">
        <v>1233</v>
      </c>
      <c r="E52" s="874" t="s">
        <v>1234</v>
      </c>
      <c r="F52" s="875"/>
      <c r="G52" s="368"/>
      <c r="H52" s="1361"/>
      <c r="I52" s="1410"/>
      <c r="J52" s="367" t="s">
        <v>1233</v>
      </c>
      <c r="K52" s="874" t="s">
        <v>1235</v>
      </c>
      <c r="L52" s="876"/>
      <c r="M52" s="369"/>
      <c r="N52" s="1170"/>
      <c r="O52" s="673"/>
      <c r="P52" s="367" t="s">
        <v>1233</v>
      </c>
      <c r="Q52" s="247" t="s">
        <v>1236</v>
      </c>
      <c r="R52" s="364"/>
      <c r="S52" s="366" t="s">
        <v>1237</v>
      </c>
      <c r="T52" s="255" t="str">
        <f t="shared" si="0"/>
        <v>－</v>
      </c>
      <c r="U52" s="185" t="s">
        <v>1238</v>
      </c>
      <c r="V52" s="186" t="str">
        <f t="shared" si="1"/>
        <v>－</v>
      </c>
      <c r="W52" s="185" t="s">
        <v>1239</v>
      </c>
      <c r="X52" s="186" t="str">
        <f t="shared" si="2"/>
        <v>－</v>
      </c>
    </row>
    <row r="53" spans="2:24">
      <c r="B53" s="1170"/>
      <c r="C53" s="1410"/>
      <c r="D53" s="367" t="s">
        <v>1240</v>
      </c>
      <c r="E53" s="874" t="s">
        <v>1241</v>
      </c>
      <c r="F53" s="875"/>
      <c r="G53" s="368"/>
      <c r="H53" s="1361"/>
      <c r="I53" s="1410"/>
      <c r="J53" s="367" t="s">
        <v>1240</v>
      </c>
      <c r="K53" s="874" t="s">
        <v>1242</v>
      </c>
      <c r="L53" s="876"/>
      <c r="M53" s="369"/>
      <c r="N53" s="1170"/>
      <c r="O53" s="673"/>
      <c r="P53" s="367" t="s">
        <v>1240</v>
      </c>
      <c r="Q53" s="247" t="s">
        <v>1243</v>
      </c>
      <c r="R53" s="364"/>
      <c r="S53" s="366" t="s">
        <v>1244</v>
      </c>
      <c r="T53" s="255" t="str">
        <f t="shared" si="0"/>
        <v>－</v>
      </c>
      <c r="U53" s="185" t="s">
        <v>1245</v>
      </c>
      <c r="V53" s="186" t="str">
        <f t="shared" si="1"/>
        <v>－</v>
      </c>
      <c r="W53" s="185" t="s">
        <v>1246</v>
      </c>
      <c r="X53" s="186" t="str">
        <f t="shared" si="2"/>
        <v>－</v>
      </c>
    </row>
    <row r="54" spans="2:24">
      <c r="B54" s="1170"/>
      <c r="C54" s="1410"/>
      <c r="D54" s="367" t="s">
        <v>1247</v>
      </c>
      <c r="E54" s="874" t="s">
        <v>1248</v>
      </c>
      <c r="F54" s="875"/>
      <c r="G54" s="368"/>
      <c r="H54" s="1361"/>
      <c r="I54" s="1410"/>
      <c r="J54" s="367" t="s">
        <v>1247</v>
      </c>
      <c r="K54" s="874" t="s">
        <v>1249</v>
      </c>
      <c r="L54" s="876"/>
      <c r="M54" s="369"/>
      <c r="N54" s="1113"/>
      <c r="O54" s="775"/>
      <c r="P54" s="367" t="s">
        <v>1247</v>
      </c>
      <c r="Q54" s="247" t="s">
        <v>1250</v>
      </c>
      <c r="R54" s="364"/>
      <c r="S54" s="366" t="s">
        <v>1251</v>
      </c>
      <c r="T54" s="255" t="str">
        <f t="shared" si="0"/>
        <v>－</v>
      </c>
      <c r="U54" s="185" t="s">
        <v>1252</v>
      </c>
      <c r="V54" s="186" t="str">
        <f t="shared" si="1"/>
        <v>－</v>
      </c>
      <c r="W54" s="185" t="s">
        <v>1253</v>
      </c>
      <c r="X54" s="186" t="str">
        <f t="shared" si="2"/>
        <v>－</v>
      </c>
    </row>
    <row r="55" spans="2:24">
      <c r="B55" s="1170"/>
      <c r="C55" s="1410"/>
      <c r="D55" s="367" t="s">
        <v>1254</v>
      </c>
      <c r="E55" s="874" t="s">
        <v>1255</v>
      </c>
      <c r="F55" s="875"/>
      <c r="G55" s="368"/>
      <c r="H55" s="1420"/>
      <c r="I55" s="914"/>
      <c r="J55" s="367" t="s">
        <v>1254</v>
      </c>
      <c r="K55" s="874" t="s">
        <v>1256</v>
      </c>
      <c r="L55" s="876"/>
      <c r="M55" s="369"/>
      <c r="N55" s="1417">
        <v>50</v>
      </c>
      <c r="O55" s="813" t="s">
        <v>1257</v>
      </c>
      <c r="P55" s="367" t="s">
        <v>1221</v>
      </c>
      <c r="Q55" s="247" t="s">
        <v>1257</v>
      </c>
      <c r="R55" s="364"/>
      <c r="S55" s="366" t="s">
        <v>1258</v>
      </c>
      <c r="T55" s="255" t="str">
        <f t="shared" si="0"/>
        <v>－</v>
      </c>
      <c r="U55" s="185" t="s">
        <v>1259</v>
      </c>
      <c r="V55" s="186" t="str">
        <f t="shared" si="1"/>
        <v>－</v>
      </c>
      <c r="W55" s="185" t="s">
        <v>1260</v>
      </c>
      <c r="X55" s="186" t="str">
        <f t="shared" si="2"/>
        <v>－</v>
      </c>
    </row>
    <row r="56" spans="2:24">
      <c r="B56" s="1113"/>
      <c r="C56" s="914"/>
      <c r="D56" s="367" t="s">
        <v>1261</v>
      </c>
      <c r="E56" s="874" t="s">
        <v>1262</v>
      </c>
      <c r="F56" s="875"/>
      <c r="G56" s="368"/>
      <c r="H56" s="1417">
        <v>41</v>
      </c>
      <c r="I56" s="813" t="s">
        <v>1263</v>
      </c>
      <c r="J56" s="367" t="s">
        <v>1221</v>
      </c>
      <c r="K56" s="874" t="s">
        <v>1264</v>
      </c>
      <c r="L56" s="876"/>
      <c r="M56" s="369"/>
      <c r="N56" s="1170"/>
      <c r="O56" s="673"/>
      <c r="P56" s="367" t="s">
        <v>1226</v>
      </c>
      <c r="Q56" s="247" t="s">
        <v>1265</v>
      </c>
      <c r="R56" s="364"/>
      <c r="S56" s="366" t="s">
        <v>1266</v>
      </c>
      <c r="T56" s="255" t="str">
        <f t="shared" si="0"/>
        <v>－</v>
      </c>
      <c r="U56" s="185" t="s">
        <v>1267</v>
      </c>
      <c r="V56" s="186" t="str">
        <f t="shared" si="1"/>
        <v>－</v>
      </c>
      <c r="W56" s="185" t="s">
        <v>1268</v>
      </c>
      <c r="X56" s="186" t="str">
        <f t="shared" si="2"/>
        <v>－</v>
      </c>
    </row>
    <row r="57" spans="2:24">
      <c r="B57" s="1417">
        <v>33</v>
      </c>
      <c r="C57" s="1418" t="s">
        <v>1269</v>
      </c>
      <c r="D57" s="367" t="s">
        <v>1270</v>
      </c>
      <c r="E57" s="874" t="s">
        <v>1269</v>
      </c>
      <c r="F57" s="875"/>
      <c r="G57" s="368"/>
      <c r="H57" s="1170"/>
      <c r="I57" s="673"/>
      <c r="J57" s="371" t="s">
        <v>1271</v>
      </c>
      <c r="K57" s="874" t="s">
        <v>1272</v>
      </c>
      <c r="L57" s="876"/>
      <c r="M57" s="369"/>
      <c r="N57" s="1113"/>
      <c r="O57" s="775"/>
      <c r="P57" s="367" t="s">
        <v>1273</v>
      </c>
      <c r="Q57" s="247" t="s">
        <v>1274</v>
      </c>
      <c r="R57" s="364"/>
      <c r="S57" s="366" t="s">
        <v>1275</v>
      </c>
      <c r="T57" s="255" t="str">
        <f t="shared" si="0"/>
        <v>－</v>
      </c>
      <c r="U57" s="185" t="s">
        <v>1276</v>
      </c>
      <c r="V57" s="186" t="str">
        <f t="shared" si="1"/>
        <v>－</v>
      </c>
      <c r="W57" s="185" t="s">
        <v>1277</v>
      </c>
      <c r="X57" s="186" t="str">
        <f t="shared" si="2"/>
        <v>－</v>
      </c>
    </row>
    <row r="58" spans="2:24">
      <c r="B58" s="1113"/>
      <c r="C58" s="914"/>
      <c r="D58" s="367" t="s">
        <v>1271</v>
      </c>
      <c r="E58" s="874" t="s">
        <v>1278</v>
      </c>
      <c r="F58" s="875"/>
      <c r="G58" s="368"/>
      <c r="H58" s="1170"/>
      <c r="I58" s="673"/>
      <c r="J58" s="367" t="s">
        <v>1273</v>
      </c>
      <c r="K58" s="874" t="s">
        <v>1279</v>
      </c>
      <c r="L58" s="876"/>
      <c r="M58" s="369"/>
      <c r="N58" s="1417">
        <v>51</v>
      </c>
      <c r="O58" s="1418" t="s">
        <v>1280</v>
      </c>
      <c r="P58" s="367" t="s">
        <v>1270</v>
      </c>
      <c r="Q58" s="247" t="s">
        <v>1281</v>
      </c>
      <c r="R58" s="364"/>
      <c r="S58" s="366" t="s">
        <v>1282</v>
      </c>
      <c r="T58" s="255" t="str">
        <f t="shared" si="0"/>
        <v>－</v>
      </c>
      <c r="U58" s="185" t="s">
        <v>1283</v>
      </c>
      <c r="V58" s="186" t="str">
        <f t="shared" si="1"/>
        <v>－</v>
      </c>
      <c r="W58" s="185" t="s">
        <v>1284</v>
      </c>
      <c r="X58" s="186" t="str">
        <f t="shared" si="2"/>
        <v>－</v>
      </c>
    </row>
    <row r="59" spans="2:24">
      <c r="B59" s="1417">
        <v>34</v>
      </c>
      <c r="C59" s="1418" t="s">
        <v>1285</v>
      </c>
      <c r="D59" s="367" t="s">
        <v>1270</v>
      </c>
      <c r="E59" s="874" t="s">
        <v>1286</v>
      </c>
      <c r="F59" s="875"/>
      <c r="G59" s="368"/>
      <c r="H59" s="1113"/>
      <c r="I59" s="775"/>
      <c r="J59" s="367" t="s">
        <v>1287</v>
      </c>
      <c r="K59" s="874" t="s">
        <v>1288</v>
      </c>
      <c r="L59" s="876"/>
      <c r="M59" s="369"/>
      <c r="N59" s="1113"/>
      <c r="O59" s="914"/>
      <c r="P59" s="367" t="s">
        <v>1289</v>
      </c>
      <c r="Q59" s="247" t="s">
        <v>1290</v>
      </c>
      <c r="R59" s="364"/>
      <c r="S59" s="366" t="s">
        <v>1291</v>
      </c>
      <c r="T59" s="255" t="str">
        <f t="shared" si="0"/>
        <v>－</v>
      </c>
      <c r="U59" s="185" t="s">
        <v>1292</v>
      </c>
      <c r="V59" s="186" t="str">
        <f t="shared" si="1"/>
        <v>－</v>
      </c>
      <c r="W59" s="185" t="s">
        <v>1293</v>
      </c>
      <c r="X59" s="186" t="str">
        <f t="shared" si="2"/>
        <v>－</v>
      </c>
    </row>
    <row r="60" spans="2:24" ht="13.5" customHeight="1">
      <c r="B60" s="1170"/>
      <c r="C60" s="1410"/>
      <c r="D60" s="367" t="s">
        <v>1289</v>
      </c>
      <c r="E60" s="874" t="s">
        <v>1294</v>
      </c>
      <c r="F60" s="875"/>
      <c r="G60" s="368"/>
      <c r="H60" s="354">
        <v>42</v>
      </c>
      <c r="I60" s="206" t="s">
        <v>1295</v>
      </c>
      <c r="J60" s="367" t="s">
        <v>1296</v>
      </c>
      <c r="K60" s="874" t="s">
        <v>1297</v>
      </c>
      <c r="L60" s="876"/>
      <c r="M60" s="369"/>
      <c r="N60" s="1417">
        <v>52</v>
      </c>
      <c r="O60" s="1293" t="s">
        <v>1298</v>
      </c>
      <c r="P60" s="367" t="s">
        <v>1296</v>
      </c>
      <c r="Q60" s="247" t="s">
        <v>1299</v>
      </c>
      <c r="R60" s="364"/>
      <c r="S60" s="366" t="s">
        <v>1300</v>
      </c>
      <c r="T60" s="255" t="str">
        <f t="shared" si="0"/>
        <v>－</v>
      </c>
      <c r="U60" s="185" t="s">
        <v>1301</v>
      </c>
      <c r="V60" s="186" t="str">
        <f t="shared" si="1"/>
        <v>－</v>
      </c>
      <c r="W60" s="185" t="s">
        <v>1302</v>
      </c>
      <c r="X60" s="186" t="str">
        <f t="shared" si="2"/>
        <v>－</v>
      </c>
    </row>
    <row r="61" spans="2:24" ht="14.25" customHeight="1">
      <c r="B61" s="1170"/>
      <c r="C61" s="1410"/>
      <c r="D61" s="367" t="s">
        <v>1303</v>
      </c>
      <c r="E61" s="874" t="s">
        <v>1304</v>
      </c>
      <c r="F61" s="875"/>
      <c r="G61" s="368"/>
      <c r="H61" s="1417">
        <v>43</v>
      </c>
      <c r="I61" s="1418" t="s">
        <v>1305</v>
      </c>
      <c r="J61" s="367" t="s">
        <v>1296</v>
      </c>
      <c r="K61" s="874" t="s">
        <v>1306</v>
      </c>
      <c r="L61" s="876"/>
      <c r="M61" s="369"/>
      <c r="N61" s="1113"/>
      <c r="O61" s="734"/>
      <c r="P61" s="367" t="s">
        <v>1289</v>
      </c>
      <c r="Q61" s="247" t="s">
        <v>1307</v>
      </c>
      <c r="R61" s="364"/>
      <c r="S61" s="366" t="s">
        <v>1308</v>
      </c>
      <c r="T61" s="255" t="str">
        <f t="shared" si="0"/>
        <v>－</v>
      </c>
      <c r="U61" s="185" t="s">
        <v>1309</v>
      </c>
      <c r="V61" s="186" t="str">
        <f t="shared" si="1"/>
        <v>－</v>
      </c>
      <c r="W61" s="185" t="s">
        <v>1310</v>
      </c>
      <c r="X61" s="186" t="str">
        <f t="shared" si="2"/>
        <v>－</v>
      </c>
    </row>
    <row r="62" spans="2:24">
      <c r="B62" s="1170"/>
      <c r="C62" s="1410"/>
      <c r="D62" s="367" t="s">
        <v>1287</v>
      </c>
      <c r="E62" s="874" t="s">
        <v>1311</v>
      </c>
      <c r="F62" s="875"/>
      <c r="G62" s="368"/>
      <c r="H62" s="1170"/>
      <c r="I62" s="1410"/>
      <c r="J62" s="367" t="s">
        <v>1289</v>
      </c>
      <c r="K62" s="874" t="s">
        <v>1312</v>
      </c>
      <c r="L62" s="876"/>
      <c r="M62" s="369"/>
      <c r="N62" s="354">
        <v>53</v>
      </c>
      <c r="O62" s="263" t="s">
        <v>1313</v>
      </c>
      <c r="P62" s="367" t="s">
        <v>1296</v>
      </c>
      <c r="Q62" s="247" t="s">
        <v>1313</v>
      </c>
      <c r="R62" s="364"/>
      <c r="S62" s="366" t="s">
        <v>1314</v>
      </c>
      <c r="T62" s="255" t="str">
        <f t="shared" si="0"/>
        <v>－</v>
      </c>
      <c r="U62" s="185" t="s">
        <v>1315</v>
      </c>
      <c r="V62" s="186" t="str">
        <f t="shared" si="1"/>
        <v>－</v>
      </c>
      <c r="W62" s="185" t="s">
        <v>1316</v>
      </c>
      <c r="X62" s="186" t="str">
        <f t="shared" si="2"/>
        <v>－</v>
      </c>
    </row>
    <row r="63" spans="2:24" ht="13.5" customHeight="1">
      <c r="B63" s="1170"/>
      <c r="C63" s="1410"/>
      <c r="D63" s="1423" t="s">
        <v>1317</v>
      </c>
      <c r="E63" s="911" t="s">
        <v>1318</v>
      </c>
      <c r="F63" s="912"/>
      <c r="G63" s="1421"/>
      <c r="H63" s="1170"/>
      <c r="I63" s="1410"/>
      <c r="J63" s="367" t="s">
        <v>1303</v>
      </c>
      <c r="K63" s="874" t="s">
        <v>1319</v>
      </c>
      <c r="L63" s="876"/>
      <c r="M63" s="369"/>
      <c r="N63" s="1417">
        <v>54</v>
      </c>
      <c r="O63" s="1418" t="s">
        <v>1320</v>
      </c>
      <c r="P63" s="367" t="s">
        <v>1296</v>
      </c>
      <c r="Q63" s="247" t="s">
        <v>1321</v>
      </c>
      <c r="R63" s="364"/>
      <c r="S63" s="366" t="s">
        <v>1322</v>
      </c>
      <c r="T63" s="255" t="str">
        <f t="shared" si="0"/>
        <v>－</v>
      </c>
      <c r="U63" s="185" t="s">
        <v>1323</v>
      </c>
      <c r="V63" s="186" t="str">
        <f t="shared" si="1"/>
        <v>－</v>
      </c>
      <c r="W63" s="185" t="s">
        <v>1324</v>
      </c>
      <c r="X63" s="186" t="str">
        <f t="shared" si="2"/>
        <v>－</v>
      </c>
    </row>
    <row r="64" spans="2:24">
      <c r="B64" s="1170"/>
      <c r="C64" s="1410"/>
      <c r="D64" s="1424"/>
      <c r="E64" s="1352"/>
      <c r="F64" s="1226"/>
      <c r="G64" s="1422"/>
      <c r="H64" s="1113"/>
      <c r="I64" s="914"/>
      <c r="J64" s="367" t="s">
        <v>1287</v>
      </c>
      <c r="K64" s="874" t="s">
        <v>1325</v>
      </c>
      <c r="L64" s="876"/>
      <c r="M64" s="369"/>
      <c r="N64" s="1170"/>
      <c r="O64" s="914"/>
      <c r="P64" s="371" t="s">
        <v>1289</v>
      </c>
      <c r="Q64" s="372" t="s">
        <v>1326</v>
      </c>
      <c r="R64" s="364"/>
      <c r="S64" s="366"/>
      <c r="T64" s="255"/>
      <c r="U64" s="185" t="s">
        <v>1327</v>
      </c>
      <c r="V64" s="186" t="str">
        <f t="shared" si="1"/>
        <v>－</v>
      </c>
      <c r="W64" s="185" t="s">
        <v>1328</v>
      </c>
      <c r="X64" s="186" t="str">
        <f t="shared" si="2"/>
        <v>－</v>
      </c>
    </row>
    <row r="65" spans="2:24" ht="14.25" thickBot="1">
      <c r="B65" s="1113"/>
      <c r="C65" s="914"/>
      <c r="D65" s="367" t="s">
        <v>1329</v>
      </c>
      <c r="E65" s="874" t="s">
        <v>1330</v>
      </c>
      <c r="F65" s="875"/>
      <c r="G65" s="368"/>
      <c r="H65" s="1417">
        <v>44</v>
      </c>
      <c r="I65" s="813" t="s">
        <v>1331</v>
      </c>
      <c r="J65" s="367" t="s">
        <v>1296</v>
      </c>
      <c r="K65" s="874" t="s">
        <v>1332</v>
      </c>
      <c r="L65" s="876"/>
      <c r="M65" s="369"/>
      <c r="N65" s="355">
        <v>55</v>
      </c>
      <c r="O65" s="349" t="s">
        <v>1333</v>
      </c>
      <c r="P65" s="373" t="s">
        <v>1334</v>
      </c>
      <c r="Q65" s="374" t="s">
        <v>1335</v>
      </c>
      <c r="R65" s="375"/>
      <c r="S65" s="366" t="s">
        <v>1336</v>
      </c>
      <c r="T65" s="255" t="str">
        <f t="shared" si="0"/>
        <v>－</v>
      </c>
      <c r="U65" s="185" t="s">
        <v>1337</v>
      </c>
      <c r="V65" s="186" t="str">
        <f t="shared" si="1"/>
        <v>－</v>
      </c>
      <c r="W65" s="185" t="s">
        <v>1338</v>
      </c>
      <c r="X65" s="186" t="str">
        <f t="shared" si="2"/>
        <v>－</v>
      </c>
    </row>
    <row r="66" spans="2:24" ht="13.5" customHeight="1">
      <c r="B66" s="1417">
        <v>35</v>
      </c>
      <c r="C66" s="813" t="s">
        <v>1339</v>
      </c>
      <c r="D66" s="367" t="s">
        <v>1334</v>
      </c>
      <c r="E66" s="874" t="s">
        <v>1340</v>
      </c>
      <c r="F66" s="875"/>
      <c r="G66" s="368"/>
      <c r="H66" s="1170"/>
      <c r="I66" s="673"/>
      <c r="J66" s="367" t="s">
        <v>1341</v>
      </c>
      <c r="K66" s="874" t="s">
        <v>1342</v>
      </c>
      <c r="L66" s="876"/>
      <c r="M66" s="369"/>
      <c r="N66" s="1446" t="s">
        <v>1343</v>
      </c>
      <c r="O66" s="1070"/>
      <c r="P66" s="1070"/>
      <c r="Q66" s="1070"/>
      <c r="R66" s="783"/>
      <c r="S66" s="366" t="s">
        <v>1344</v>
      </c>
      <c r="T66" s="255" t="str">
        <f t="shared" si="0"/>
        <v>－</v>
      </c>
      <c r="U66" s="185" t="s">
        <v>1345</v>
      </c>
      <c r="V66" s="186" t="str">
        <f t="shared" si="1"/>
        <v>－</v>
      </c>
      <c r="W66" s="12"/>
      <c r="X66" s="12"/>
    </row>
    <row r="67" spans="2:24">
      <c r="B67" s="1170"/>
      <c r="C67" s="673"/>
      <c r="D67" s="367" t="s">
        <v>1341</v>
      </c>
      <c r="E67" s="874" t="s">
        <v>1346</v>
      </c>
      <c r="F67" s="875"/>
      <c r="G67" s="368"/>
      <c r="H67" s="1170"/>
      <c r="I67" s="673"/>
      <c r="J67" s="367" t="s">
        <v>1347</v>
      </c>
      <c r="K67" s="874" t="s">
        <v>1348</v>
      </c>
      <c r="L67" s="876"/>
      <c r="M67" s="369"/>
      <c r="N67" s="1361" t="s">
        <v>1349</v>
      </c>
      <c r="O67" s="848"/>
      <c r="P67" s="848"/>
      <c r="Q67" s="848"/>
      <c r="R67" s="982"/>
      <c r="S67" s="366" t="s">
        <v>1350</v>
      </c>
      <c r="T67" s="255" t="str">
        <f t="shared" si="0"/>
        <v>－</v>
      </c>
      <c r="U67" s="185" t="s">
        <v>1351</v>
      </c>
      <c r="V67" s="186" t="str">
        <f t="shared" si="1"/>
        <v>－</v>
      </c>
      <c r="W67" s="12"/>
      <c r="X67" s="12"/>
    </row>
    <row r="68" spans="2:24">
      <c r="B68" s="1170"/>
      <c r="C68" s="673"/>
      <c r="D68" s="367" t="s">
        <v>1347</v>
      </c>
      <c r="E68" s="874" t="s">
        <v>1352</v>
      </c>
      <c r="F68" s="875"/>
      <c r="G68" s="368"/>
      <c r="H68" s="1113"/>
      <c r="I68" s="775"/>
      <c r="J68" s="367" t="s">
        <v>1353</v>
      </c>
      <c r="K68" s="874" t="s">
        <v>1354</v>
      </c>
      <c r="L68" s="876"/>
      <c r="M68" s="369"/>
      <c r="N68" s="1443"/>
      <c r="O68" s="1444"/>
      <c r="P68" s="1444"/>
      <c r="Q68" s="1444"/>
      <c r="R68" s="1445"/>
      <c r="S68" s="366" t="s">
        <v>1355</v>
      </c>
      <c r="T68" s="255" t="str">
        <f t="shared" si="0"/>
        <v>－</v>
      </c>
      <c r="U68" s="185" t="s">
        <v>1356</v>
      </c>
      <c r="V68" s="186" t="str">
        <f t="shared" si="1"/>
        <v>－</v>
      </c>
      <c r="W68" s="12"/>
      <c r="X68" s="12"/>
    </row>
    <row r="69" spans="2:24">
      <c r="B69" s="1113"/>
      <c r="C69" s="775"/>
      <c r="D69" s="367" t="s">
        <v>1353</v>
      </c>
      <c r="E69" s="874" t="s">
        <v>1357</v>
      </c>
      <c r="F69" s="875"/>
      <c r="G69" s="368"/>
      <c r="H69" s="354">
        <v>45</v>
      </c>
      <c r="I69" s="263" t="s">
        <v>1358</v>
      </c>
      <c r="J69" s="367" t="s">
        <v>1334</v>
      </c>
      <c r="K69" s="874" t="s">
        <v>1358</v>
      </c>
      <c r="L69" s="876"/>
      <c r="M69" s="369"/>
      <c r="N69" s="649"/>
      <c r="O69" s="650"/>
      <c r="P69" s="650"/>
      <c r="Q69" s="650"/>
      <c r="R69" s="651"/>
      <c r="S69" s="366" t="s">
        <v>1359</v>
      </c>
      <c r="T69" s="255" t="str">
        <f t="shared" si="0"/>
        <v>－</v>
      </c>
      <c r="U69" s="185" t="s">
        <v>1360</v>
      </c>
      <c r="V69" s="186" t="str">
        <f t="shared" si="1"/>
        <v>－</v>
      </c>
      <c r="W69" s="12"/>
      <c r="X69" s="12"/>
    </row>
    <row r="70" spans="2:24">
      <c r="B70" s="1417">
        <v>36</v>
      </c>
      <c r="C70" s="813" t="s">
        <v>1361</v>
      </c>
      <c r="D70" s="367" t="s">
        <v>1334</v>
      </c>
      <c r="E70" s="874" t="s">
        <v>1362</v>
      </c>
      <c r="F70" s="875"/>
      <c r="G70" s="368"/>
      <c r="H70" s="1417">
        <v>46</v>
      </c>
      <c r="I70" s="813" t="s">
        <v>1363</v>
      </c>
      <c r="J70" s="367" t="s">
        <v>1334</v>
      </c>
      <c r="K70" s="874" t="s">
        <v>1364</v>
      </c>
      <c r="L70" s="876"/>
      <c r="M70" s="369"/>
      <c r="N70" s="649"/>
      <c r="O70" s="650"/>
      <c r="P70" s="650"/>
      <c r="Q70" s="650"/>
      <c r="R70" s="651"/>
      <c r="S70" s="366" t="s">
        <v>1365</v>
      </c>
      <c r="T70" s="255" t="str">
        <f t="shared" si="0"/>
        <v>－</v>
      </c>
      <c r="U70" s="185" t="s">
        <v>1366</v>
      </c>
      <c r="V70" s="186" t="str">
        <f t="shared" si="1"/>
        <v>－</v>
      </c>
      <c r="W70" s="12"/>
      <c r="X70" s="12"/>
    </row>
    <row r="71" spans="2:24" ht="13.5" customHeight="1">
      <c r="B71" s="1113"/>
      <c r="C71" s="775"/>
      <c r="D71" s="367" t="s">
        <v>1341</v>
      </c>
      <c r="E71" s="874" t="s">
        <v>1367</v>
      </c>
      <c r="F71" s="875"/>
      <c r="G71" s="368"/>
      <c r="H71" s="1170"/>
      <c r="I71" s="673"/>
      <c r="J71" s="367" t="s">
        <v>1341</v>
      </c>
      <c r="K71" s="874" t="s">
        <v>1368</v>
      </c>
      <c r="L71" s="876"/>
      <c r="M71" s="369"/>
      <c r="N71" s="649"/>
      <c r="O71" s="650"/>
      <c r="P71" s="650"/>
      <c r="Q71" s="650"/>
      <c r="R71" s="651"/>
      <c r="S71" s="366" t="s">
        <v>1369</v>
      </c>
      <c r="T71" s="255" t="str">
        <f t="shared" si="0"/>
        <v>－</v>
      </c>
      <c r="U71" s="185" t="s">
        <v>1370</v>
      </c>
      <c r="V71" s="186" t="str">
        <f t="shared" si="1"/>
        <v>－</v>
      </c>
      <c r="W71" s="12"/>
      <c r="X71" s="12"/>
    </row>
    <row r="72" spans="2:24">
      <c r="B72" s="1417">
        <v>37</v>
      </c>
      <c r="C72" s="1418" t="s">
        <v>1371</v>
      </c>
      <c r="D72" s="367" t="s">
        <v>1334</v>
      </c>
      <c r="E72" s="874" t="s">
        <v>1372</v>
      </c>
      <c r="F72" s="875"/>
      <c r="G72" s="368"/>
      <c r="H72" s="1170"/>
      <c r="I72" s="673"/>
      <c r="J72" s="367" t="s">
        <v>1347</v>
      </c>
      <c r="K72" s="874" t="s">
        <v>1373</v>
      </c>
      <c r="L72" s="876"/>
      <c r="M72" s="369"/>
      <c r="N72" s="649"/>
      <c r="O72" s="650"/>
      <c r="P72" s="650"/>
      <c r="Q72" s="650"/>
      <c r="R72" s="651"/>
      <c r="S72" s="366" t="s">
        <v>1374</v>
      </c>
      <c r="T72" s="255" t="str">
        <f t="shared" si="0"/>
        <v>－</v>
      </c>
      <c r="U72" s="185" t="s">
        <v>1375</v>
      </c>
      <c r="V72" s="186" t="str">
        <f t="shared" si="1"/>
        <v>－</v>
      </c>
      <c r="W72" s="12"/>
      <c r="X72" s="12"/>
    </row>
    <row r="73" spans="2:24">
      <c r="B73" s="1170"/>
      <c r="C73" s="1410"/>
      <c r="D73" s="371" t="s">
        <v>1341</v>
      </c>
      <c r="E73" s="911" t="s">
        <v>1376</v>
      </c>
      <c r="F73" s="912"/>
      <c r="G73" s="368"/>
      <c r="H73" s="1170"/>
      <c r="I73" s="673"/>
      <c r="J73" s="367" t="s">
        <v>1377</v>
      </c>
      <c r="K73" s="874" t="s">
        <v>1378</v>
      </c>
      <c r="L73" s="876"/>
      <c r="M73" s="369"/>
      <c r="N73" s="649"/>
      <c r="O73" s="650"/>
      <c r="P73" s="650"/>
      <c r="Q73" s="650"/>
      <c r="R73" s="651"/>
      <c r="S73" s="366" t="s">
        <v>1379</v>
      </c>
      <c r="T73" s="255" t="str">
        <f t="shared" si="0"/>
        <v>－</v>
      </c>
      <c r="U73" s="185" t="s">
        <v>1380</v>
      </c>
      <c r="V73" s="186" t="str">
        <f t="shared" si="1"/>
        <v>－</v>
      </c>
    </row>
    <row r="74" spans="2:24">
      <c r="B74" s="1170"/>
      <c r="C74" s="1410"/>
      <c r="D74" s="371" t="s">
        <v>1381</v>
      </c>
      <c r="E74" s="1425" t="s">
        <v>1382</v>
      </c>
      <c r="F74" s="1425"/>
      <c r="G74" s="368"/>
      <c r="H74" s="1170"/>
      <c r="I74" s="673"/>
      <c r="J74" s="367" t="s">
        <v>1383</v>
      </c>
      <c r="K74" s="874" t="s">
        <v>1384</v>
      </c>
      <c r="L74" s="876"/>
      <c r="M74" s="369"/>
      <c r="N74" s="649"/>
      <c r="O74" s="650"/>
      <c r="P74" s="650"/>
      <c r="Q74" s="650"/>
      <c r="R74" s="651"/>
      <c r="S74" s="366" t="s">
        <v>1385</v>
      </c>
      <c r="T74" s="255" t="str">
        <f t="shared" si="0"/>
        <v>－</v>
      </c>
      <c r="U74" s="185" t="s">
        <v>1386</v>
      </c>
      <c r="V74" s="186" t="str">
        <f t="shared" si="1"/>
        <v>－</v>
      </c>
    </row>
    <row r="75" spans="2:24" ht="14.25" thickBot="1">
      <c r="B75" s="1171"/>
      <c r="C75" s="1409"/>
      <c r="D75" s="373" t="s">
        <v>1377</v>
      </c>
      <c r="E75" s="1437" t="s">
        <v>1387</v>
      </c>
      <c r="F75" s="1437"/>
      <c r="G75" s="376"/>
      <c r="H75" s="1171"/>
      <c r="I75" s="674"/>
      <c r="J75" s="373" t="s">
        <v>1388</v>
      </c>
      <c r="K75" s="1438" t="s">
        <v>1389</v>
      </c>
      <c r="L75" s="1439"/>
      <c r="M75" s="377"/>
      <c r="N75" s="652"/>
      <c r="O75" s="653"/>
      <c r="P75" s="653"/>
      <c r="Q75" s="653"/>
      <c r="R75" s="654"/>
      <c r="S75" s="366" t="s">
        <v>1390</v>
      </c>
      <c r="T75" s="255" t="str">
        <f t="shared" si="0"/>
        <v>－</v>
      </c>
      <c r="U75" s="185" t="s">
        <v>1391</v>
      </c>
      <c r="V75" s="186" t="str">
        <f t="shared" si="1"/>
        <v>－</v>
      </c>
    </row>
    <row r="76" spans="2:24" ht="15" thickBot="1">
      <c r="B76" s="324" t="s">
        <v>1151</v>
      </c>
      <c r="C76" s="255"/>
      <c r="D76" s="255"/>
      <c r="E76" s="255"/>
      <c r="F76" s="255"/>
      <c r="G76" s="255"/>
      <c r="H76" s="255"/>
      <c r="I76" s="255"/>
      <c r="J76" s="255"/>
      <c r="K76" s="255"/>
      <c r="L76" s="255"/>
      <c r="M76" s="255"/>
      <c r="N76" s="255"/>
      <c r="P76" s="130"/>
      <c r="Q76" s="130"/>
      <c r="R76" s="175"/>
      <c r="S76" s="91"/>
      <c r="T76" s="91"/>
    </row>
    <row r="77" spans="2:24" ht="14.25" thickBot="1">
      <c r="B77" s="1401" t="s">
        <v>1392</v>
      </c>
      <c r="C77" s="1220"/>
      <c r="D77" s="255"/>
      <c r="E77" s="255"/>
      <c r="F77" s="255"/>
      <c r="G77" s="255"/>
      <c r="H77" s="255"/>
      <c r="I77" s="255"/>
      <c r="J77" s="255"/>
      <c r="K77" s="255"/>
      <c r="L77" s="255"/>
      <c r="M77" s="255"/>
      <c r="N77" s="255"/>
      <c r="S77" s="91"/>
      <c r="T77" s="91"/>
    </row>
    <row r="78" spans="2:24" ht="14.25" thickBot="1">
      <c r="B78" s="124" t="s">
        <v>1393</v>
      </c>
      <c r="C78" s="124"/>
      <c r="D78" s="124"/>
      <c r="F78" s="124"/>
      <c r="G78" s="124"/>
      <c r="H78" s="124"/>
      <c r="I78" s="124"/>
      <c r="J78" s="124"/>
      <c r="K78" s="124"/>
      <c r="L78" s="124"/>
      <c r="M78" s="124"/>
      <c r="N78" s="124"/>
      <c r="P78" s="135"/>
      <c r="Q78" s="135"/>
      <c r="R78" s="177" t="str">
        <f>G140</f>
        <v/>
      </c>
      <c r="S78" s="91"/>
      <c r="T78" s="91"/>
    </row>
    <row r="79" spans="2:24">
      <c r="B79" s="333" t="s">
        <v>1180</v>
      </c>
      <c r="C79" s="163" t="s">
        <v>1181</v>
      </c>
      <c r="D79" s="174" t="s">
        <v>1182</v>
      </c>
      <c r="E79" s="178" t="s">
        <v>1183</v>
      </c>
      <c r="F79" s="1440" t="s">
        <v>1394</v>
      </c>
      <c r="G79" s="1441"/>
      <c r="H79" s="1441"/>
      <c r="I79" s="1441"/>
      <c r="J79" s="1441"/>
      <c r="K79" s="1441"/>
      <c r="L79" s="1441"/>
      <c r="M79" s="1441"/>
      <c r="N79" s="1441"/>
      <c r="O79" s="1441"/>
      <c r="P79" s="1441"/>
      <c r="Q79" s="1441"/>
      <c r="R79" s="1442"/>
      <c r="S79" s="91"/>
      <c r="T79" s="91"/>
    </row>
    <row r="80" spans="2:24" ht="13.5" customHeight="1">
      <c r="B80" s="969">
        <v>1</v>
      </c>
      <c r="C80" s="904" t="s">
        <v>2372</v>
      </c>
      <c r="D80" s="905"/>
      <c r="E80" s="906"/>
      <c r="F80" s="1426"/>
      <c r="G80" s="1333"/>
      <c r="H80" s="1333"/>
      <c r="I80" s="1333"/>
      <c r="J80" s="1333"/>
      <c r="K80" s="1333"/>
      <c r="L80" s="1333"/>
      <c r="M80" s="1333"/>
      <c r="N80" s="1333"/>
      <c r="O80" s="1333"/>
      <c r="P80" s="1333"/>
      <c r="Q80" s="1333"/>
      <c r="R80" s="1427"/>
      <c r="S80" s="91" t="str">
        <f>CONCATENATE(T88,T89,T91,T93,T94,T95,T96,T97,T98,T99,T100,T101,T102,T103,T104,T105,T106,T107,T108,T110,T111,T112,T113,T115,T117)</f>
        <v>－－－－－－－－－－－－－－－－－－－－－－－－－</v>
      </c>
      <c r="T80" s="91"/>
    </row>
    <row r="81" spans="2:22">
      <c r="B81" s="969"/>
      <c r="C81" s="907"/>
      <c r="D81" s="908"/>
      <c r="E81" s="909"/>
      <c r="F81" s="1428"/>
      <c r="G81" s="1429"/>
      <c r="H81" s="1429"/>
      <c r="I81" s="1429"/>
      <c r="J81" s="1429"/>
      <c r="K81" s="1429"/>
      <c r="L81" s="1429"/>
      <c r="M81" s="1429"/>
      <c r="N81" s="1429"/>
      <c r="O81" s="1429"/>
      <c r="P81" s="1429"/>
      <c r="Q81" s="1429"/>
      <c r="R81" s="1430"/>
      <c r="S81" s="91"/>
      <c r="T81" s="91"/>
    </row>
    <row r="82" spans="2:22">
      <c r="B82" s="969">
        <v>2</v>
      </c>
      <c r="C82" s="904"/>
      <c r="D82" s="905"/>
      <c r="E82" s="906"/>
      <c r="F82" s="1426"/>
      <c r="G82" s="1333"/>
      <c r="H82" s="1333"/>
      <c r="I82" s="1333"/>
      <c r="J82" s="1333"/>
      <c r="K82" s="1333"/>
      <c r="L82" s="1333"/>
      <c r="M82" s="1333"/>
      <c r="N82" s="1333"/>
      <c r="O82" s="1333"/>
      <c r="P82" s="1333"/>
      <c r="Q82" s="1333"/>
      <c r="R82" s="1427"/>
      <c r="S82" s="91" t="str">
        <f>CONCATENATE(V88,V89,V90,V91,V92,V93,V94,V95,V96,V97,V98,V99,V100,V101,V102,V103,V104,V106,V107,V108,V109,V111,V112)</f>
        <v>－－－－－－－－－－－－－－－－－－－－－－－</v>
      </c>
      <c r="T82" s="91"/>
    </row>
    <row r="83" spans="2:22">
      <c r="B83" s="969"/>
      <c r="C83" s="907"/>
      <c r="D83" s="908"/>
      <c r="E83" s="909"/>
      <c r="F83" s="1428"/>
      <c r="G83" s="1429"/>
      <c r="H83" s="1429"/>
      <c r="I83" s="1429"/>
      <c r="J83" s="1429"/>
      <c r="K83" s="1429"/>
      <c r="L83" s="1429"/>
      <c r="M83" s="1429"/>
      <c r="N83" s="1429"/>
      <c r="O83" s="1429"/>
      <c r="P83" s="1429"/>
      <c r="Q83" s="1429"/>
      <c r="R83" s="1430"/>
      <c r="S83" s="91"/>
      <c r="T83" s="91"/>
    </row>
    <row r="84" spans="2:22">
      <c r="B84" s="969">
        <v>3</v>
      </c>
      <c r="C84" s="904"/>
      <c r="D84" s="905"/>
      <c r="E84" s="906"/>
      <c r="F84" s="1426"/>
      <c r="G84" s="1333"/>
      <c r="H84" s="1333"/>
      <c r="I84" s="1333"/>
      <c r="J84" s="1333"/>
      <c r="K84" s="1333"/>
      <c r="L84" s="1333"/>
      <c r="M84" s="1333"/>
      <c r="N84" s="1333"/>
      <c r="O84" s="1333"/>
      <c r="P84" s="1333"/>
      <c r="Q84" s="1333"/>
      <c r="R84" s="1427"/>
      <c r="S84" s="91"/>
      <c r="T84" s="91"/>
    </row>
    <row r="85" spans="2:22" ht="14.25" thickBot="1">
      <c r="B85" s="1114"/>
      <c r="C85" s="1431"/>
      <c r="D85" s="1432"/>
      <c r="E85" s="1433"/>
      <c r="F85" s="1434"/>
      <c r="G85" s="1435"/>
      <c r="H85" s="1435"/>
      <c r="I85" s="1435"/>
      <c r="J85" s="1435"/>
      <c r="K85" s="1435"/>
      <c r="L85" s="1435"/>
      <c r="M85" s="1435"/>
      <c r="N85" s="1435"/>
      <c r="O85" s="1435"/>
      <c r="P85" s="1435"/>
      <c r="Q85" s="1435"/>
      <c r="R85" s="1436"/>
      <c r="S85" s="91"/>
      <c r="T85" s="91"/>
    </row>
    <row r="86" spans="2:22" ht="19.5" customHeight="1" thickBot="1">
      <c r="B86" s="172" t="s">
        <v>1395</v>
      </c>
      <c r="C86" s="172"/>
      <c r="D86" s="172"/>
      <c r="F86" s="172"/>
      <c r="G86" s="172"/>
      <c r="H86" s="172"/>
      <c r="I86" s="172"/>
      <c r="J86" s="172"/>
      <c r="K86" s="172"/>
      <c r="L86" s="172"/>
      <c r="M86" s="218"/>
      <c r="N86" s="218"/>
      <c r="O86" s="218"/>
      <c r="P86" s="218"/>
      <c r="Q86" s="91"/>
      <c r="R86" s="91"/>
      <c r="S86" s="91"/>
      <c r="T86" s="91"/>
    </row>
    <row r="87" spans="2:22" ht="21.75" customHeight="1" thickBot="1">
      <c r="B87" s="378" t="s">
        <v>1181</v>
      </c>
      <c r="C87" s="379" t="s">
        <v>1186</v>
      </c>
      <c r="D87" s="379" t="s">
        <v>1187</v>
      </c>
      <c r="E87" s="791" t="s">
        <v>1183</v>
      </c>
      <c r="F87" s="792"/>
      <c r="G87" s="793"/>
      <c r="H87" s="380" t="s">
        <v>1012</v>
      </c>
      <c r="I87" s="378" t="s">
        <v>1181</v>
      </c>
      <c r="J87" s="379" t="s">
        <v>1186</v>
      </c>
      <c r="K87" s="379" t="s">
        <v>1188</v>
      </c>
      <c r="L87" s="1447" t="s">
        <v>1183</v>
      </c>
      <c r="M87" s="1448"/>
      <c r="N87" s="1449"/>
      <c r="O87" s="358" t="s">
        <v>1012</v>
      </c>
      <c r="P87" s="1450" t="s">
        <v>1396</v>
      </c>
      <c r="Q87" s="1451"/>
      <c r="R87" s="1452"/>
      <c r="S87" s="91"/>
      <c r="T87" s="91"/>
    </row>
    <row r="88" spans="2:22" ht="14.25" thickTop="1">
      <c r="B88" s="1453">
        <v>56</v>
      </c>
      <c r="C88" s="774" t="s">
        <v>1397</v>
      </c>
      <c r="D88" s="362" t="s">
        <v>1398</v>
      </c>
      <c r="E88" s="1454" t="s">
        <v>1399</v>
      </c>
      <c r="F88" s="1455"/>
      <c r="G88" s="1456"/>
      <c r="H88" s="381"/>
      <c r="I88" s="1453">
        <v>61</v>
      </c>
      <c r="J88" s="774" t="s">
        <v>1400</v>
      </c>
      <c r="K88" s="362" t="s">
        <v>1398</v>
      </c>
      <c r="L88" s="1454" t="s">
        <v>1401</v>
      </c>
      <c r="M88" s="1455"/>
      <c r="N88" s="1456"/>
      <c r="O88" s="363"/>
      <c r="P88" s="1457" t="s">
        <v>1402</v>
      </c>
      <c r="Q88" s="1458"/>
      <c r="R88" s="1459"/>
      <c r="S88" s="366" t="s">
        <v>1403</v>
      </c>
      <c r="T88" s="255" t="str">
        <f>IF(H88="○",S88,"－")</f>
        <v>－</v>
      </c>
      <c r="U88" s="185" t="s">
        <v>1404</v>
      </c>
      <c r="V88" s="186" t="str">
        <f>IF(O88="○",U88,"－")</f>
        <v>－</v>
      </c>
    </row>
    <row r="89" spans="2:22" ht="13.5" customHeight="1">
      <c r="B89" s="1170"/>
      <c r="C89" s="673"/>
      <c r="D89" s="1423" t="s">
        <v>1405</v>
      </c>
      <c r="E89" s="895" t="s">
        <v>1406</v>
      </c>
      <c r="F89" s="896"/>
      <c r="G89" s="897"/>
      <c r="H89" s="1460"/>
      <c r="I89" s="1170"/>
      <c r="J89" s="673"/>
      <c r="K89" s="371" t="s">
        <v>1405</v>
      </c>
      <c r="L89" s="1326" t="s">
        <v>1407</v>
      </c>
      <c r="M89" s="1327"/>
      <c r="N89" s="1328"/>
      <c r="O89" s="382"/>
      <c r="P89" s="1462" t="str">
        <f>CONCATENATE(S42,"-",S43,"-",S44)</f>
        <v>－－－－－－－－－－－－－－－－－－－－－－－－－－－－-－－－－－－－－－－－－－－－－－－－－－－－－－－－－－-－－－－－－－－－－－－－－－－－－－</v>
      </c>
      <c r="Q89" s="1463"/>
      <c r="R89" s="1464"/>
      <c r="S89" s="366" t="s">
        <v>1408</v>
      </c>
      <c r="T89" s="255" t="str">
        <f t="shared" ref="T89:T117" si="3">IF(H89="○",S89,"－")</f>
        <v>－</v>
      </c>
      <c r="U89" s="185" t="s">
        <v>1409</v>
      </c>
      <c r="V89" s="186" t="str">
        <f t="shared" ref="V89:V112" si="4">IF(O89="○",U89,"－")</f>
        <v>－</v>
      </c>
    </row>
    <row r="90" spans="2:22">
      <c r="B90" s="1170"/>
      <c r="C90" s="673"/>
      <c r="D90" s="1424"/>
      <c r="E90" s="895"/>
      <c r="F90" s="896"/>
      <c r="G90" s="897"/>
      <c r="H90" s="1461"/>
      <c r="I90" s="1113"/>
      <c r="J90" s="775"/>
      <c r="K90" s="367" t="s">
        <v>1410</v>
      </c>
      <c r="L90" s="871" t="s">
        <v>1411</v>
      </c>
      <c r="M90" s="872"/>
      <c r="N90" s="873"/>
      <c r="O90" s="382"/>
      <c r="P90" s="1462"/>
      <c r="Q90" s="1463"/>
      <c r="R90" s="1464"/>
      <c r="S90" s="366"/>
      <c r="T90" s="255"/>
      <c r="U90" s="185" t="s">
        <v>1412</v>
      </c>
      <c r="V90" s="186" t="str">
        <f t="shared" si="4"/>
        <v>－</v>
      </c>
    </row>
    <row r="91" spans="2:22">
      <c r="B91" s="1170"/>
      <c r="C91" s="673"/>
      <c r="D91" s="1423" t="s">
        <v>1410</v>
      </c>
      <c r="E91" s="895" t="s">
        <v>1413</v>
      </c>
      <c r="F91" s="896"/>
      <c r="G91" s="897"/>
      <c r="H91" s="1460"/>
      <c r="I91" s="1417">
        <v>62</v>
      </c>
      <c r="J91" s="813" t="s">
        <v>1414</v>
      </c>
      <c r="K91" s="367" t="s">
        <v>1398</v>
      </c>
      <c r="L91" s="871" t="s">
        <v>1415</v>
      </c>
      <c r="M91" s="872"/>
      <c r="N91" s="873"/>
      <c r="O91" s="382"/>
      <c r="P91" s="1462"/>
      <c r="Q91" s="1463"/>
      <c r="R91" s="1464"/>
      <c r="S91" s="366" t="s">
        <v>1416</v>
      </c>
      <c r="T91" s="255" t="str">
        <f t="shared" si="3"/>
        <v>－</v>
      </c>
      <c r="U91" s="185" t="s">
        <v>1417</v>
      </c>
      <c r="V91" s="186" t="str">
        <f t="shared" si="4"/>
        <v>－</v>
      </c>
    </row>
    <row r="92" spans="2:22">
      <c r="B92" s="1170"/>
      <c r="C92" s="673"/>
      <c r="D92" s="1424"/>
      <c r="E92" s="895"/>
      <c r="F92" s="896"/>
      <c r="G92" s="897"/>
      <c r="H92" s="1461"/>
      <c r="I92" s="1113"/>
      <c r="J92" s="775"/>
      <c r="K92" s="367" t="s">
        <v>1405</v>
      </c>
      <c r="L92" s="871" t="s">
        <v>1418</v>
      </c>
      <c r="M92" s="872"/>
      <c r="N92" s="873"/>
      <c r="O92" s="382"/>
      <c r="P92" s="1462"/>
      <c r="Q92" s="1463"/>
      <c r="R92" s="1464"/>
      <c r="S92" s="366"/>
      <c r="T92" s="255"/>
      <c r="U92" s="185" t="s">
        <v>1419</v>
      </c>
      <c r="V92" s="186" t="str">
        <f t="shared" si="4"/>
        <v>－</v>
      </c>
    </row>
    <row r="93" spans="2:22" ht="13.5" customHeight="1">
      <c r="B93" s="1170"/>
      <c r="C93" s="673"/>
      <c r="D93" s="367" t="s">
        <v>1420</v>
      </c>
      <c r="E93" s="871" t="s">
        <v>1421</v>
      </c>
      <c r="F93" s="872"/>
      <c r="G93" s="873"/>
      <c r="H93" s="368"/>
      <c r="I93" s="1417">
        <v>63</v>
      </c>
      <c r="J93" s="813" t="s">
        <v>1422</v>
      </c>
      <c r="K93" s="367" t="s">
        <v>1398</v>
      </c>
      <c r="L93" s="871" t="s">
        <v>1423</v>
      </c>
      <c r="M93" s="872"/>
      <c r="N93" s="873"/>
      <c r="O93" s="382"/>
      <c r="P93" s="1462"/>
      <c r="Q93" s="1463"/>
      <c r="R93" s="1464"/>
      <c r="S93" s="366" t="s">
        <v>1424</v>
      </c>
      <c r="T93" s="255" t="str">
        <f t="shared" si="3"/>
        <v>－</v>
      </c>
      <c r="U93" s="185" t="s">
        <v>1425</v>
      </c>
      <c r="V93" s="186" t="str">
        <f t="shared" si="4"/>
        <v>－</v>
      </c>
    </row>
    <row r="94" spans="2:22">
      <c r="B94" s="1170"/>
      <c r="C94" s="673"/>
      <c r="D94" s="367" t="s">
        <v>1426</v>
      </c>
      <c r="E94" s="871" t="s">
        <v>1427</v>
      </c>
      <c r="F94" s="872"/>
      <c r="G94" s="873"/>
      <c r="H94" s="381"/>
      <c r="I94" s="1170"/>
      <c r="J94" s="673"/>
      <c r="K94" s="367" t="s">
        <v>1405</v>
      </c>
      <c r="L94" s="871" t="s">
        <v>1428</v>
      </c>
      <c r="M94" s="872"/>
      <c r="N94" s="873"/>
      <c r="O94" s="382"/>
      <c r="P94" s="1462"/>
      <c r="Q94" s="1463"/>
      <c r="R94" s="1464"/>
      <c r="S94" s="366" t="s">
        <v>1429</v>
      </c>
      <c r="T94" s="255" t="str">
        <f t="shared" si="3"/>
        <v>－</v>
      </c>
      <c r="U94" s="185" t="s">
        <v>1430</v>
      </c>
      <c r="V94" s="186" t="str">
        <f t="shared" si="4"/>
        <v>－</v>
      </c>
    </row>
    <row r="95" spans="2:22">
      <c r="B95" s="1170"/>
      <c r="C95" s="673"/>
      <c r="D95" s="367" t="s">
        <v>1431</v>
      </c>
      <c r="E95" s="871" t="s">
        <v>1432</v>
      </c>
      <c r="F95" s="872"/>
      <c r="G95" s="873"/>
      <c r="H95" s="368"/>
      <c r="I95" s="1113"/>
      <c r="J95" s="775"/>
      <c r="K95" s="367" t="s">
        <v>1410</v>
      </c>
      <c r="L95" s="871" t="s">
        <v>1433</v>
      </c>
      <c r="M95" s="872"/>
      <c r="N95" s="873"/>
      <c r="O95" s="382"/>
      <c r="P95" s="1462"/>
      <c r="Q95" s="1463"/>
      <c r="R95" s="1464"/>
      <c r="S95" s="366" t="s">
        <v>1434</v>
      </c>
      <c r="T95" s="255" t="str">
        <f t="shared" si="3"/>
        <v>－</v>
      </c>
      <c r="U95" s="185" t="s">
        <v>1435</v>
      </c>
      <c r="V95" s="186" t="str">
        <f t="shared" si="4"/>
        <v>－</v>
      </c>
    </row>
    <row r="96" spans="2:22">
      <c r="B96" s="1113"/>
      <c r="C96" s="775"/>
      <c r="D96" s="367" t="s">
        <v>1436</v>
      </c>
      <c r="E96" s="871" t="s">
        <v>1437</v>
      </c>
      <c r="F96" s="872"/>
      <c r="G96" s="873"/>
      <c r="H96" s="381"/>
      <c r="I96" s="1417">
        <v>64</v>
      </c>
      <c r="J96" s="813" t="s">
        <v>1438</v>
      </c>
      <c r="K96" s="367" t="s">
        <v>1439</v>
      </c>
      <c r="L96" s="871" t="s">
        <v>1440</v>
      </c>
      <c r="M96" s="872"/>
      <c r="N96" s="873"/>
      <c r="O96" s="382"/>
      <c r="P96" s="1462"/>
      <c r="Q96" s="1463"/>
      <c r="R96" s="1464"/>
      <c r="S96" s="366" t="s">
        <v>1441</v>
      </c>
      <c r="T96" s="255" t="str">
        <f t="shared" si="3"/>
        <v>－</v>
      </c>
      <c r="U96" s="185" t="s">
        <v>1442</v>
      </c>
      <c r="V96" s="186" t="str">
        <f t="shared" si="4"/>
        <v>－</v>
      </c>
    </row>
    <row r="97" spans="2:22">
      <c r="B97" s="354">
        <v>57</v>
      </c>
      <c r="C97" s="347" t="s">
        <v>1443</v>
      </c>
      <c r="D97" s="383" t="s">
        <v>1439</v>
      </c>
      <c r="E97" s="871" t="s">
        <v>1443</v>
      </c>
      <c r="F97" s="872"/>
      <c r="G97" s="873"/>
      <c r="H97" s="368"/>
      <c r="I97" s="1170"/>
      <c r="J97" s="673"/>
      <c r="K97" s="367" t="s">
        <v>1444</v>
      </c>
      <c r="L97" s="871" t="s">
        <v>1445</v>
      </c>
      <c r="M97" s="872"/>
      <c r="N97" s="873"/>
      <c r="O97" s="382"/>
      <c r="P97" s="1462"/>
      <c r="Q97" s="1463"/>
      <c r="R97" s="1464"/>
      <c r="S97" s="366" t="s">
        <v>1446</v>
      </c>
      <c r="T97" s="255" t="str">
        <f t="shared" si="3"/>
        <v>－</v>
      </c>
      <c r="U97" s="185" t="s">
        <v>1447</v>
      </c>
      <c r="V97" s="186" t="str">
        <f t="shared" si="4"/>
        <v>－</v>
      </c>
    </row>
    <row r="98" spans="2:22" ht="13.5" customHeight="1">
      <c r="B98" s="1417">
        <v>58</v>
      </c>
      <c r="C98" s="813" t="s">
        <v>913</v>
      </c>
      <c r="D98" s="367" t="s">
        <v>1439</v>
      </c>
      <c r="E98" s="874" t="s">
        <v>1448</v>
      </c>
      <c r="F98" s="875"/>
      <c r="G98" s="876"/>
      <c r="H98" s="381"/>
      <c r="I98" s="1170"/>
      <c r="J98" s="673"/>
      <c r="K98" s="367" t="s">
        <v>1449</v>
      </c>
      <c r="L98" s="871" t="s">
        <v>1450</v>
      </c>
      <c r="M98" s="872"/>
      <c r="N98" s="873"/>
      <c r="O98" s="382"/>
      <c r="P98" s="1462"/>
      <c r="Q98" s="1463"/>
      <c r="R98" s="1464"/>
      <c r="S98" s="366" t="s">
        <v>1451</v>
      </c>
      <c r="T98" s="255" t="str">
        <f t="shared" si="3"/>
        <v>－</v>
      </c>
      <c r="U98" s="185" t="s">
        <v>1452</v>
      </c>
      <c r="V98" s="186" t="str">
        <f t="shared" si="4"/>
        <v>－</v>
      </c>
    </row>
    <row r="99" spans="2:22" ht="13.5" customHeight="1">
      <c r="B99" s="1170"/>
      <c r="C99" s="673"/>
      <c r="D99" s="371" t="s">
        <v>1444</v>
      </c>
      <c r="E99" s="871" t="s">
        <v>1453</v>
      </c>
      <c r="F99" s="872"/>
      <c r="G99" s="873"/>
      <c r="H99" s="368"/>
      <c r="I99" s="1170"/>
      <c r="J99" s="673"/>
      <c r="K99" s="371" t="s">
        <v>1454</v>
      </c>
      <c r="L99" s="895" t="s">
        <v>1455</v>
      </c>
      <c r="M99" s="896"/>
      <c r="N99" s="897"/>
      <c r="O99" s="382"/>
      <c r="P99" s="1462"/>
      <c r="Q99" s="1463"/>
      <c r="R99" s="1464"/>
      <c r="S99" s="366" t="s">
        <v>1456</v>
      </c>
      <c r="T99" s="255" t="str">
        <f t="shared" si="3"/>
        <v>－</v>
      </c>
      <c r="U99" s="185" t="s">
        <v>1457</v>
      </c>
      <c r="V99" s="186" t="str">
        <f t="shared" si="4"/>
        <v>－</v>
      </c>
    </row>
    <row r="100" spans="2:22">
      <c r="B100" s="1170"/>
      <c r="C100" s="673"/>
      <c r="D100" s="367" t="s">
        <v>1449</v>
      </c>
      <c r="E100" s="874" t="s">
        <v>1458</v>
      </c>
      <c r="F100" s="875"/>
      <c r="G100" s="876"/>
      <c r="H100" s="381"/>
      <c r="I100" s="1113"/>
      <c r="J100" s="775"/>
      <c r="K100" s="371" t="s">
        <v>1459</v>
      </c>
      <c r="L100" s="871" t="s">
        <v>1460</v>
      </c>
      <c r="M100" s="872"/>
      <c r="N100" s="873"/>
      <c r="O100" s="382"/>
      <c r="P100" s="1462"/>
      <c r="Q100" s="1463"/>
      <c r="R100" s="1464"/>
      <c r="S100" s="366" t="s">
        <v>1461</v>
      </c>
      <c r="T100" s="255" t="str">
        <f t="shared" si="3"/>
        <v>－</v>
      </c>
      <c r="U100" s="185" t="s">
        <v>1462</v>
      </c>
      <c r="V100" s="186" t="str">
        <f t="shared" si="4"/>
        <v>－</v>
      </c>
    </row>
    <row r="101" spans="2:22" ht="13.5" customHeight="1">
      <c r="B101" s="1113"/>
      <c r="C101" s="775"/>
      <c r="D101" s="367" t="s">
        <v>1454</v>
      </c>
      <c r="E101" s="871" t="s">
        <v>1463</v>
      </c>
      <c r="F101" s="872"/>
      <c r="G101" s="873"/>
      <c r="H101" s="368"/>
      <c r="I101" s="1417">
        <v>65</v>
      </c>
      <c r="J101" s="813" t="s">
        <v>1464</v>
      </c>
      <c r="K101" s="367" t="s">
        <v>1439</v>
      </c>
      <c r="L101" s="871" t="s">
        <v>1465</v>
      </c>
      <c r="M101" s="872"/>
      <c r="N101" s="873"/>
      <c r="O101" s="382"/>
      <c r="P101" s="1462"/>
      <c r="Q101" s="1463"/>
      <c r="R101" s="1464"/>
      <c r="S101" s="366" t="s">
        <v>1466</v>
      </c>
      <c r="T101" s="255" t="str">
        <f t="shared" si="3"/>
        <v>－</v>
      </c>
      <c r="U101" s="185" t="s">
        <v>1467</v>
      </c>
      <c r="V101" s="186" t="str">
        <f t="shared" si="4"/>
        <v>－</v>
      </c>
    </row>
    <row r="102" spans="2:22">
      <c r="B102" s="1417">
        <v>59</v>
      </c>
      <c r="C102" s="813" t="s">
        <v>1468</v>
      </c>
      <c r="D102" s="367" t="s">
        <v>1439</v>
      </c>
      <c r="E102" s="871" t="s">
        <v>1469</v>
      </c>
      <c r="F102" s="872"/>
      <c r="G102" s="873"/>
      <c r="H102" s="381"/>
      <c r="I102" s="1170"/>
      <c r="J102" s="673"/>
      <c r="K102" s="367" t="s">
        <v>1444</v>
      </c>
      <c r="L102" s="871" t="s">
        <v>1470</v>
      </c>
      <c r="M102" s="872"/>
      <c r="N102" s="873"/>
      <c r="O102" s="382"/>
      <c r="P102" s="1462"/>
      <c r="Q102" s="1463"/>
      <c r="R102" s="1464"/>
      <c r="S102" s="366" t="s">
        <v>1471</v>
      </c>
      <c r="T102" s="255" t="str">
        <f t="shared" si="3"/>
        <v>－</v>
      </c>
      <c r="U102" s="185" t="s">
        <v>1472</v>
      </c>
      <c r="V102" s="186" t="str">
        <f t="shared" si="4"/>
        <v>－</v>
      </c>
    </row>
    <row r="103" spans="2:22" ht="13.5" customHeight="1">
      <c r="B103" s="1170"/>
      <c r="C103" s="673"/>
      <c r="D103" s="367" t="s">
        <v>1444</v>
      </c>
      <c r="E103" s="874" t="s">
        <v>1473</v>
      </c>
      <c r="F103" s="875"/>
      <c r="G103" s="876"/>
      <c r="H103" s="368"/>
      <c r="I103" s="1113"/>
      <c r="J103" s="775"/>
      <c r="K103" s="367" t="s">
        <v>1449</v>
      </c>
      <c r="L103" s="871" t="s">
        <v>1474</v>
      </c>
      <c r="M103" s="872"/>
      <c r="N103" s="873"/>
      <c r="O103" s="382"/>
      <c r="P103" s="1462"/>
      <c r="Q103" s="1463"/>
      <c r="R103" s="1464"/>
      <c r="S103" s="366" t="s">
        <v>1475</v>
      </c>
      <c r="T103" s="255" t="str">
        <f t="shared" si="3"/>
        <v>－</v>
      </c>
      <c r="U103" s="185" t="s">
        <v>1476</v>
      </c>
      <c r="V103" s="186" t="str">
        <f t="shared" si="4"/>
        <v>－</v>
      </c>
    </row>
    <row r="104" spans="2:22">
      <c r="B104" s="1113"/>
      <c r="C104" s="775"/>
      <c r="D104" s="367" t="s">
        <v>1449</v>
      </c>
      <c r="E104" s="871" t="s">
        <v>1477</v>
      </c>
      <c r="F104" s="872"/>
      <c r="G104" s="873"/>
      <c r="H104" s="381"/>
      <c r="I104" s="1417">
        <v>66</v>
      </c>
      <c r="J104" s="1418" t="s">
        <v>1478</v>
      </c>
      <c r="K104" s="1423" t="s">
        <v>1439</v>
      </c>
      <c r="L104" s="895" t="s">
        <v>1479</v>
      </c>
      <c r="M104" s="896"/>
      <c r="N104" s="897"/>
      <c r="O104" s="1421" t="s">
        <v>546</v>
      </c>
      <c r="P104" s="1462"/>
      <c r="Q104" s="1463"/>
      <c r="R104" s="1464"/>
      <c r="S104" s="366" t="s">
        <v>1480</v>
      </c>
      <c r="T104" s="255" t="str">
        <f t="shared" si="3"/>
        <v>－</v>
      </c>
      <c r="U104" s="185" t="s">
        <v>1481</v>
      </c>
      <c r="V104" s="186" t="str">
        <f t="shared" si="4"/>
        <v>－</v>
      </c>
    </row>
    <row r="105" spans="2:22" ht="13.5" customHeight="1">
      <c r="B105" s="1417">
        <v>60</v>
      </c>
      <c r="C105" s="1293" t="s">
        <v>1482</v>
      </c>
      <c r="D105" s="371" t="s">
        <v>1439</v>
      </c>
      <c r="E105" s="895" t="s">
        <v>1483</v>
      </c>
      <c r="F105" s="896"/>
      <c r="G105" s="897"/>
      <c r="H105" s="368"/>
      <c r="I105" s="1170"/>
      <c r="J105" s="1410"/>
      <c r="K105" s="1424"/>
      <c r="L105" s="895"/>
      <c r="M105" s="896"/>
      <c r="N105" s="897"/>
      <c r="O105" s="1422"/>
      <c r="P105" s="1462"/>
      <c r="Q105" s="1463"/>
      <c r="R105" s="1464"/>
      <c r="S105" s="366" t="s">
        <v>1484</v>
      </c>
      <c r="T105" s="255" t="str">
        <f t="shared" si="3"/>
        <v>－</v>
      </c>
      <c r="U105" s="185"/>
      <c r="V105" s="186"/>
    </row>
    <row r="106" spans="2:22">
      <c r="B106" s="1170"/>
      <c r="C106" s="1465"/>
      <c r="D106" s="367" t="s">
        <v>1444</v>
      </c>
      <c r="E106" s="874" t="s">
        <v>1485</v>
      </c>
      <c r="F106" s="875"/>
      <c r="G106" s="876"/>
      <c r="H106" s="381"/>
      <c r="I106" s="1170"/>
      <c r="J106" s="1410"/>
      <c r="K106" s="371" t="s">
        <v>1444</v>
      </c>
      <c r="L106" s="895" t="s">
        <v>1486</v>
      </c>
      <c r="M106" s="896"/>
      <c r="N106" s="897"/>
      <c r="O106" s="382"/>
      <c r="P106" s="1462" t="s">
        <v>1487</v>
      </c>
      <c r="Q106" s="1463"/>
      <c r="R106" s="1464"/>
      <c r="S106" s="366" t="s">
        <v>1488</v>
      </c>
      <c r="T106" s="255" t="str">
        <f t="shared" si="3"/>
        <v>－</v>
      </c>
      <c r="U106" s="185" t="s">
        <v>1489</v>
      </c>
      <c r="V106" s="186" t="str">
        <f t="shared" si="4"/>
        <v>－</v>
      </c>
    </row>
    <row r="107" spans="2:22">
      <c r="B107" s="1170"/>
      <c r="C107" s="1465"/>
      <c r="D107" s="367" t="s">
        <v>1449</v>
      </c>
      <c r="E107" s="871" t="s">
        <v>1490</v>
      </c>
      <c r="F107" s="872"/>
      <c r="G107" s="873"/>
      <c r="H107" s="368"/>
      <c r="I107" s="1170"/>
      <c r="J107" s="1410"/>
      <c r="K107" s="367" t="s">
        <v>1449</v>
      </c>
      <c r="L107" s="871" t="s">
        <v>1264</v>
      </c>
      <c r="M107" s="872"/>
      <c r="N107" s="873"/>
      <c r="O107" s="382"/>
      <c r="P107" s="1462" t="str">
        <f>CONCATENATE(S80,"-",S82)</f>
        <v>－－－－－－－－－－－－－－－－－－－－－－－－－-－－－－－－－－－－－－－－－－－－－－－－－</v>
      </c>
      <c r="Q107" s="1463"/>
      <c r="R107" s="1464"/>
      <c r="S107" s="366" t="s">
        <v>1491</v>
      </c>
      <c r="T107" s="255" t="str">
        <f t="shared" si="3"/>
        <v>－</v>
      </c>
      <c r="U107" s="185" t="s">
        <v>1492</v>
      </c>
      <c r="V107" s="186" t="str">
        <f t="shared" si="4"/>
        <v>－</v>
      </c>
    </row>
    <row r="108" spans="2:22" ht="13.5" customHeight="1">
      <c r="B108" s="1170"/>
      <c r="C108" s="1465"/>
      <c r="D108" s="1423" t="s">
        <v>1454</v>
      </c>
      <c r="E108" s="895" t="s">
        <v>1493</v>
      </c>
      <c r="F108" s="896"/>
      <c r="G108" s="897"/>
      <c r="H108" s="1421"/>
      <c r="I108" s="1113"/>
      <c r="J108" s="914"/>
      <c r="K108" s="367" t="s">
        <v>1454</v>
      </c>
      <c r="L108" s="871" t="s">
        <v>1494</v>
      </c>
      <c r="M108" s="872"/>
      <c r="N108" s="873"/>
      <c r="O108" s="382"/>
      <c r="P108" s="1462"/>
      <c r="Q108" s="1463"/>
      <c r="R108" s="1464"/>
      <c r="S108" s="366" t="s">
        <v>1495</v>
      </c>
      <c r="T108" s="255" t="str">
        <f>IF(H108="○",S108,"－")</f>
        <v>－</v>
      </c>
      <c r="U108" s="185" t="s">
        <v>1496</v>
      </c>
      <c r="V108" s="186" t="str">
        <f t="shared" si="4"/>
        <v>－</v>
      </c>
    </row>
    <row r="109" spans="2:22">
      <c r="B109" s="1170"/>
      <c r="C109" s="1465"/>
      <c r="D109" s="1424"/>
      <c r="E109" s="895"/>
      <c r="F109" s="896"/>
      <c r="G109" s="897"/>
      <c r="H109" s="1422"/>
      <c r="I109" s="1417">
        <v>67</v>
      </c>
      <c r="J109" s="813" t="s">
        <v>1497</v>
      </c>
      <c r="K109" s="1423" t="s">
        <v>1439</v>
      </c>
      <c r="L109" s="895" t="s">
        <v>1498</v>
      </c>
      <c r="M109" s="896"/>
      <c r="N109" s="897"/>
      <c r="O109" s="1421" t="s">
        <v>546</v>
      </c>
      <c r="P109" s="1462"/>
      <c r="Q109" s="1463"/>
      <c r="R109" s="1464"/>
      <c r="S109" s="366"/>
      <c r="T109" s="255"/>
      <c r="U109" s="185" t="s">
        <v>1499</v>
      </c>
      <c r="V109" s="186" t="str">
        <f t="shared" si="4"/>
        <v>－</v>
      </c>
    </row>
    <row r="110" spans="2:22">
      <c r="B110" s="1170"/>
      <c r="C110" s="1465"/>
      <c r="D110" s="367" t="s">
        <v>1459</v>
      </c>
      <c r="E110" s="874" t="s">
        <v>1500</v>
      </c>
      <c r="F110" s="875"/>
      <c r="G110" s="876"/>
      <c r="H110" s="381"/>
      <c r="I110" s="1113"/>
      <c r="J110" s="775"/>
      <c r="K110" s="1424"/>
      <c r="L110" s="895"/>
      <c r="M110" s="896"/>
      <c r="N110" s="897"/>
      <c r="O110" s="1422"/>
      <c r="P110" s="1462"/>
      <c r="Q110" s="1463"/>
      <c r="R110" s="1464"/>
      <c r="S110" s="366" t="s">
        <v>1501</v>
      </c>
      <c r="T110" s="255" t="str">
        <f t="shared" si="3"/>
        <v>－</v>
      </c>
      <c r="U110" s="185"/>
      <c r="V110" s="186"/>
    </row>
    <row r="111" spans="2:22">
      <c r="B111" s="1170"/>
      <c r="C111" s="1465"/>
      <c r="D111" s="367" t="s">
        <v>1502</v>
      </c>
      <c r="E111" s="871" t="s">
        <v>1503</v>
      </c>
      <c r="F111" s="872"/>
      <c r="G111" s="873"/>
      <c r="H111" s="384"/>
      <c r="I111" s="354">
        <v>68</v>
      </c>
      <c r="J111" s="263" t="s">
        <v>1504</v>
      </c>
      <c r="K111" s="367" t="s">
        <v>1505</v>
      </c>
      <c r="L111" s="871" t="s">
        <v>1504</v>
      </c>
      <c r="M111" s="872"/>
      <c r="N111" s="873"/>
      <c r="O111" s="382"/>
      <c r="P111" s="1462"/>
      <c r="Q111" s="1463"/>
      <c r="R111" s="1464"/>
      <c r="S111" s="366" t="s">
        <v>1506</v>
      </c>
      <c r="T111" s="255" t="str">
        <f t="shared" si="3"/>
        <v>－</v>
      </c>
      <c r="U111" s="185" t="s">
        <v>1507</v>
      </c>
      <c r="V111" s="186" t="str">
        <f t="shared" si="4"/>
        <v>－</v>
      </c>
    </row>
    <row r="112" spans="2:22" ht="14.25" thickBot="1">
      <c r="B112" s="1170"/>
      <c r="C112" s="1465"/>
      <c r="D112" s="367" t="s">
        <v>1508</v>
      </c>
      <c r="E112" s="871" t="s">
        <v>1509</v>
      </c>
      <c r="F112" s="872"/>
      <c r="G112" s="873"/>
      <c r="H112" s="381"/>
      <c r="I112" s="355">
        <v>69</v>
      </c>
      <c r="J112" s="385" t="s">
        <v>1333</v>
      </c>
      <c r="K112" s="373" t="s">
        <v>1334</v>
      </c>
      <c r="L112" s="1467" t="s">
        <v>1510</v>
      </c>
      <c r="M112" s="1468"/>
      <c r="N112" s="1469"/>
      <c r="O112" s="386"/>
      <c r="P112" s="1462"/>
      <c r="Q112" s="1463"/>
      <c r="R112" s="1464"/>
      <c r="S112" s="366" t="s">
        <v>1511</v>
      </c>
      <c r="T112" s="255" t="str">
        <f t="shared" si="3"/>
        <v>－</v>
      </c>
      <c r="U112" s="185" t="s">
        <v>1512</v>
      </c>
      <c r="V112" s="186" t="str">
        <f t="shared" si="4"/>
        <v>－</v>
      </c>
    </row>
    <row r="113" spans="2:22">
      <c r="B113" s="1170"/>
      <c r="C113" s="1465"/>
      <c r="D113" s="1423" t="s">
        <v>1513</v>
      </c>
      <c r="E113" s="895" t="s">
        <v>1514</v>
      </c>
      <c r="F113" s="896"/>
      <c r="G113" s="897"/>
      <c r="H113" s="1460"/>
      <c r="I113" s="333" t="s">
        <v>605</v>
      </c>
      <c r="J113" s="792" t="s">
        <v>1515</v>
      </c>
      <c r="K113" s="792"/>
      <c r="L113" s="792"/>
      <c r="M113" s="792"/>
      <c r="N113" s="792"/>
      <c r="O113" s="801"/>
      <c r="P113" s="1462"/>
      <c r="Q113" s="1463"/>
      <c r="R113" s="1464"/>
      <c r="S113" s="366" t="s">
        <v>1516</v>
      </c>
      <c r="T113" s="255" t="str">
        <f t="shared" si="3"/>
        <v>－</v>
      </c>
      <c r="U113" s="12"/>
      <c r="V113" s="12"/>
    </row>
    <row r="114" spans="2:22">
      <c r="B114" s="1170"/>
      <c r="C114" s="1465"/>
      <c r="D114" s="1424"/>
      <c r="E114" s="895"/>
      <c r="F114" s="896"/>
      <c r="G114" s="897"/>
      <c r="H114" s="1461"/>
      <c r="I114" s="1420" t="s">
        <v>1517</v>
      </c>
      <c r="J114" s="989"/>
      <c r="K114" s="989"/>
      <c r="L114" s="989"/>
      <c r="M114" s="989"/>
      <c r="N114" s="989"/>
      <c r="O114" s="994"/>
      <c r="P114" s="1462"/>
      <c r="Q114" s="1463"/>
      <c r="R114" s="1464"/>
      <c r="S114" s="366"/>
      <c r="T114" s="255"/>
      <c r="U114" s="12"/>
      <c r="V114" s="12"/>
    </row>
    <row r="115" spans="2:22">
      <c r="B115" s="1170"/>
      <c r="C115" s="1465"/>
      <c r="D115" s="1423" t="s">
        <v>1518</v>
      </c>
      <c r="E115" s="895" t="s">
        <v>1519</v>
      </c>
      <c r="F115" s="896"/>
      <c r="G115" s="897"/>
      <c r="H115" s="1460"/>
      <c r="I115" s="1443"/>
      <c r="J115" s="1444"/>
      <c r="K115" s="1444"/>
      <c r="L115" s="1444"/>
      <c r="M115" s="1444"/>
      <c r="N115" s="1444"/>
      <c r="O115" s="1445"/>
      <c r="P115" s="1463"/>
      <c r="Q115" s="1463"/>
      <c r="R115" s="1464"/>
      <c r="S115" s="366" t="s">
        <v>1520</v>
      </c>
      <c r="T115" s="255" t="str">
        <f t="shared" si="3"/>
        <v>－</v>
      </c>
      <c r="U115" s="12"/>
      <c r="V115" s="12"/>
    </row>
    <row r="116" spans="2:22" ht="14.25" thickBot="1">
      <c r="B116" s="1170"/>
      <c r="C116" s="1465"/>
      <c r="D116" s="1424"/>
      <c r="E116" s="895"/>
      <c r="F116" s="896"/>
      <c r="G116" s="897"/>
      <c r="H116" s="1461"/>
      <c r="I116" s="649"/>
      <c r="J116" s="650"/>
      <c r="K116" s="650"/>
      <c r="L116" s="650"/>
      <c r="M116" s="650"/>
      <c r="N116" s="650"/>
      <c r="O116" s="651"/>
      <c r="P116" s="1470"/>
      <c r="Q116" s="1470"/>
      <c r="R116" s="1471"/>
      <c r="S116" s="366"/>
      <c r="T116" s="255"/>
      <c r="U116" s="12"/>
      <c r="V116" s="12"/>
    </row>
    <row r="117" spans="2:22" ht="14.25" thickBot="1">
      <c r="B117" s="1171"/>
      <c r="C117" s="1466"/>
      <c r="D117" s="373" t="s">
        <v>1521</v>
      </c>
      <c r="E117" s="1467" t="s">
        <v>1522</v>
      </c>
      <c r="F117" s="1468"/>
      <c r="G117" s="1469"/>
      <c r="H117" s="386"/>
      <c r="I117" s="652"/>
      <c r="J117" s="653"/>
      <c r="K117" s="653"/>
      <c r="L117" s="653"/>
      <c r="M117" s="653"/>
      <c r="N117" s="653"/>
      <c r="O117" s="654"/>
      <c r="Q117" s="387"/>
      <c r="R117" s="387"/>
      <c r="S117" s="366" t="s">
        <v>1523</v>
      </c>
      <c r="T117" s="255" t="str">
        <f t="shared" si="3"/>
        <v>－</v>
      </c>
      <c r="U117" s="12"/>
      <c r="V117" s="12"/>
    </row>
    <row r="118" spans="2:22">
      <c r="B118" s="91"/>
      <c r="C118" s="91"/>
      <c r="D118" s="91"/>
      <c r="E118" s="91"/>
      <c r="F118" s="91"/>
      <c r="G118" s="91"/>
      <c r="H118" s="91"/>
      <c r="I118" s="91"/>
      <c r="J118" s="91"/>
      <c r="K118" s="91"/>
      <c r="L118" s="91"/>
      <c r="M118" s="91"/>
      <c r="N118" s="91"/>
      <c r="O118" s="91"/>
      <c r="P118" s="91"/>
      <c r="Q118" s="91"/>
      <c r="R118" s="388"/>
      <c r="S118" s="91"/>
      <c r="T118" s="91"/>
    </row>
    <row r="119" spans="2:22" ht="15" customHeight="1">
      <c r="B119" s="91"/>
      <c r="C119" s="91"/>
      <c r="D119" s="91"/>
      <c r="E119" s="91"/>
      <c r="F119" s="91"/>
      <c r="G119" s="91"/>
      <c r="H119" s="91"/>
      <c r="I119" s="91"/>
      <c r="J119" s="91"/>
      <c r="K119" s="91"/>
      <c r="L119" s="91"/>
      <c r="M119" s="91"/>
      <c r="N119" s="91"/>
      <c r="O119" s="91"/>
      <c r="P119" s="91"/>
      <c r="Q119" s="91"/>
      <c r="R119" s="91"/>
      <c r="S119" s="91"/>
      <c r="T119" s="91"/>
    </row>
    <row r="120" spans="2:22" ht="26.25" customHeight="1">
      <c r="B120" s="91"/>
      <c r="C120" s="91"/>
      <c r="D120" s="227"/>
      <c r="F120" s="90"/>
      <c r="H120" s="199" t="s">
        <v>638</v>
      </c>
      <c r="I120" s="90"/>
      <c r="J120" s="90"/>
      <c r="K120" s="90"/>
      <c r="L120" s="90"/>
      <c r="M120" s="91"/>
      <c r="N120" s="91"/>
      <c r="O120" s="91"/>
      <c r="P120" s="743" t="s">
        <v>23</v>
      </c>
      <c r="Q120" s="835"/>
      <c r="R120" s="91"/>
      <c r="S120" s="91"/>
      <c r="T120" s="91"/>
    </row>
    <row r="121" spans="2:22" ht="12" customHeight="1">
      <c r="B121" s="91"/>
      <c r="C121" s="227"/>
      <c r="D121" s="227"/>
      <c r="E121" s="90"/>
      <c r="F121" s="90"/>
      <c r="G121" s="90"/>
      <c r="H121" s="90"/>
      <c r="I121" s="90"/>
      <c r="J121" s="90"/>
      <c r="K121" s="90"/>
      <c r="L121" s="90"/>
      <c r="M121" s="90"/>
      <c r="N121" s="90"/>
      <c r="O121" s="90"/>
      <c r="P121" s="90"/>
      <c r="Q121" s="90"/>
      <c r="R121" s="90"/>
      <c r="S121" s="91"/>
      <c r="T121" s="91"/>
    </row>
    <row r="122" spans="2:22" ht="12" customHeight="1">
      <c r="B122" s="91"/>
      <c r="C122" s="227"/>
      <c r="D122" s="227"/>
      <c r="E122" s="227"/>
      <c r="F122" s="227"/>
      <c r="G122" s="1213"/>
      <c r="H122" s="1223"/>
      <c r="I122" s="1223"/>
      <c r="J122" s="1223"/>
      <c r="K122" s="227"/>
      <c r="L122" s="227"/>
      <c r="M122" s="227"/>
      <c r="N122" s="91"/>
      <c r="O122" s="91"/>
      <c r="P122" s="91"/>
      <c r="Q122" s="91"/>
      <c r="R122" s="91"/>
      <c r="S122" s="91"/>
      <c r="T122" s="91"/>
    </row>
    <row r="123" spans="2:22" ht="15" customHeight="1">
      <c r="B123" s="91"/>
      <c r="C123" s="1349" t="s">
        <v>2455</v>
      </c>
      <c r="D123" s="1349"/>
      <c r="E123" s="1349"/>
      <c r="F123" s="1349"/>
      <c r="G123" s="1348" t="s">
        <v>2334</v>
      </c>
      <c r="H123" s="1348"/>
      <c r="I123" s="1348"/>
      <c r="J123" s="1348"/>
      <c r="K123" s="1222" t="s">
        <v>2410</v>
      </c>
      <c r="L123" s="1222"/>
      <c r="M123" s="1222"/>
      <c r="N123" s="1222"/>
      <c r="O123" s="1222"/>
      <c r="P123" s="1222"/>
      <c r="Q123" s="1222"/>
      <c r="R123" s="1222"/>
      <c r="S123" s="91"/>
      <c r="T123" s="91"/>
    </row>
    <row r="124" spans="2:22" ht="15" customHeight="1">
      <c r="B124" s="91"/>
      <c r="C124" s="202"/>
      <c r="D124" s="202"/>
      <c r="E124" s="534"/>
      <c r="F124" s="533"/>
      <c r="G124" s="1350"/>
      <c r="H124" s="1350"/>
      <c r="I124" s="1350"/>
      <c r="J124" s="1350"/>
      <c r="K124" s="218"/>
      <c r="M124" s="201"/>
      <c r="N124" s="201"/>
      <c r="O124" s="201"/>
      <c r="P124" s="201"/>
      <c r="Q124" s="201"/>
      <c r="R124" s="201"/>
      <c r="S124" s="91"/>
      <c r="T124" s="91"/>
    </row>
    <row r="125" spans="2:22" ht="15" customHeight="1">
      <c r="B125" s="91"/>
      <c r="C125" s="91"/>
      <c r="D125" s="235"/>
      <c r="E125" s="235"/>
      <c r="F125" s="235"/>
      <c r="G125" s="1351"/>
      <c r="H125" s="1351"/>
      <c r="I125" s="1351"/>
      <c r="J125" s="1351"/>
      <c r="K125" s="235"/>
      <c r="L125" s="235"/>
      <c r="M125" s="235"/>
      <c r="N125" s="235"/>
      <c r="O125" s="91"/>
      <c r="P125" s="91"/>
      <c r="Q125" s="91"/>
      <c r="R125" s="91"/>
      <c r="S125" s="91"/>
      <c r="T125" s="91"/>
    </row>
    <row r="126" spans="2:22" ht="15" customHeight="1">
      <c r="B126" s="91"/>
      <c r="C126" s="91"/>
      <c r="D126" s="235"/>
      <c r="E126" s="235"/>
      <c r="F126" s="235"/>
      <c r="G126" s="235"/>
      <c r="H126" s="235"/>
      <c r="I126" s="235"/>
      <c r="J126" s="235"/>
      <c r="K126" s="235"/>
      <c r="L126" s="235"/>
      <c r="M126" s="235"/>
      <c r="N126" s="235"/>
      <c r="O126" s="91"/>
      <c r="P126" s="91"/>
      <c r="Q126" s="91"/>
      <c r="R126" s="91"/>
      <c r="S126" s="91"/>
      <c r="T126" s="91"/>
    </row>
    <row r="127" spans="2:22" ht="15" customHeight="1">
      <c r="B127" s="91"/>
      <c r="C127" s="877" t="s">
        <v>640</v>
      </c>
      <c r="D127" s="877"/>
      <c r="E127" s="877"/>
      <c r="F127" s="877"/>
      <c r="G127" s="877"/>
      <c r="H127" s="877"/>
      <c r="I127" s="877"/>
      <c r="J127" s="877"/>
      <c r="K127" s="877"/>
      <c r="L127" s="877"/>
      <c r="M127" s="91"/>
      <c r="N127" s="91"/>
      <c r="O127" s="91"/>
      <c r="P127" s="91"/>
      <c r="Q127" s="91"/>
      <c r="R127" s="91"/>
      <c r="S127" s="91"/>
      <c r="T127" s="91"/>
    </row>
    <row r="128" spans="2:22" ht="15" customHeight="1">
      <c r="B128" s="91"/>
      <c r="C128" s="91"/>
      <c r="D128" s="91"/>
      <c r="E128" s="91"/>
      <c r="F128" s="91"/>
      <c r="G128" s="91"/>
      <c r="H128" s="91"/>
      <c r="I128" s="91"/>
      <c r="J128" s="91"/>
      <c r="K128" s="91"/>
      <c r="L128" s="91"/>
      <c r="M128" s="91"/>
      <c r="N128" s="91"/>
      <c r="O128" s="91"/>
      <c r="P128" s="91"/>
      <c r="Q128" s="91"/>
      <c r="R128" s="91"/>
      <c r="S128" s="91"/>
      <c r="T128" s="91"/>
    </row>
    <row r="129" spans="2:20" ht="15" customHeight="1">
      <c r="B129" s="203"/>
      <c r="C129" s="1218" t="str">
        <f>IF(ISBLANK('02入力票（その２）'!$G$168),"年　　　月　　　日",'02入力票（その２）'!$G$168)</f>
        <v>年　　　月　　　日</v>
      </c>
      <c r="D129" s="1218"/>
      <c r="E129" s="1218"/>
      <c r="F129" s="1218"/>
      <c r="G129" s="91"/>
      <c r="H129" s="91"/>
      <c r="I129" s="91"/>
      <c r="J129" s="91"/>
      <c r="K129" s="91"/>
      <c r="L129" s="91"/>
      <c r="M129" s="91"/>
      <c r="O129" s="91" t="s">
        <v>641</v>
      </c>
      <c r="P129" s="91"/>
      <c r="Q129" s="91"/>
      <c r="R129" s="91"/>
      <c r="S129" s="91"/>
      <c r="T129" s="91"/>
    </row>
    <row r="130" spans="2:20" ht="4.5" customHeight="1">
      <c r="B130" s="203"/>
      <c r="D130" s="327"/>
      <c r="E130" s="327"/>
      <c r="F130" s="204"/>
      <c r="G130" s="91"/>
      <c r="H130" s="91"/>
      <c r="I130" s="91"/>
      <c r="J130" s="91"/>
      <c r="K130" s="91"/>
      <c r="L130" s="91"/>
      <c r="M130" s="91"/>
      <c r="O130" s="91"/>
      <c r="P130" s="91"/>
      <c r="Q130" s="91"/>
      <c r="R130" s="91"/>
      <c r="S130" s="91"/>
      <c r="T130" s="91"/>
    </row>
    <row r="131" spans="2:20" ht="24" customHeight="1">
      <c r="B131" s="203"/>
      <c r="C131" s="1346" t="s">
        <v>2452</v>
      </c>
      <c r="D131" s="1347"/>
      <c r="E131" s="1347"/>
      <c r="F131" s="1347"/>
      <c r="G131" s="1347"/>
      <c r="H131" s="1347"/>
      <c r="I131" s="1347"/>
      <c r="J131" s="626" t="s">
        <v>642</v>
      </c>
      <c r="K131" s="205"/>
      <c r="L131" s="91"/>
      <c r="M131" s="91"/>
      <c r="O131" s="206" t="str">
        <f>'02入力票（その２）'!I10</f>
        <v>　</v>
      </c>
      <c r="P131" s="626" t="s">
        <v>375</v>
      </c>
      <c r="Q131" s="626"/>
      <c r="R131" s="91"/>
      <c r="S131" s="91"/>
      <c r="T131" s="91"/>
    </row>
    <row r="132" spans="2:20" ht="24" customHeight="1">
      <c r="B132" s="91"/>
      <c r="C132" s="1347"/>
      <c r="D132" s="1347"/>
      <c r="E132" s="1347"/>
      <c r="F132" s="1347"/>
      <c r="G132" s="1347"/>
      <c r="H132" s="1347"/>
      <c r="I132" s="1347"/>
      <c r="J132" s="626"/>
      <c r="K132" s="205"/>
      <c r="L132" s="227"/>
      <c r="M132" s="208"/>
      <c r="O132" s="206" t="str">
        <f>'02入力票（その２）'!I11</f>
        <v>　</v>
      </c>
      <c r="P132" s="626" t="s">
        <v>376</v>
      </c>
      <c r="Q132" s="626"/>
      <c r="R132" s="91"/>
      <c r="S132" s="91"/>
      <c r="T132" s="91"/>
    </row>
    <row r="133" spans="2:20" ht="20.25" customHeight="1">
      <c r="B133" s="91"/>
      <c r="C133" s="91"/>
      <c r="D133" s="91"/>
      <c r="E133" s="91"/>
      <c r="F133" s="91"/>
      <c r="G133" s="532"/>
      <c r="H133" s="532"/>
      <c r="I133" s="91"/>
      <c r="J133" s="91"/>
      <c r="K133" s="205"/>
      <c r="L133" s="227"/>
      <c r="M133" s="208"/>
      <c r="O133" s="227"/>
      <c r="P133" s="227"/>
      <c r="Q133" s="227"/>
      <c r="R133" s="91"/>
      <c r="S133" s="91"/>
      <c r="T133" s="91"/>
    </row>
    <row r="134" spans="2:20" ht="30" customHeight="1">
      <c r="B134" s="203"/>
      <c r="C134" s="832" t="s">
        <v>643</v>
      </c>
      <c r="D134" s="832"/>
      <c r="E134" s="832"/>
      <c r="F134" s="207"/>
      <c r="G134" s="833" t="str">
        <f>'02入力票（その２）'!I12</f>
        <v/>
      </c>
      <c r="H134" s="834"/>
      <c r="I134" s="90"/>
      <c r="J134" s="91"/>
      <c r="K134" s="91"/>
      <c r="L134" s="91"/>
      <c r="M134" s="91"/>
      <c r="N134" s="91"/>
      <c r="O134" s="91"/>
      <c r="P134" s="91"/>
      <c r="Q134" s="91"/>
      <c r="R134" s="91"/>
      <c r="S134" s="91"/>
      <c r="T134" s="91"/>
    </row>
    <row r="135" spans="2:20" ht="9" customHeight="1">
      <c r="B135" s="91"/>
      <c r="C135" s="208"/>
      <c r="D135" s="208"/>
      <c r="E135" s="209"/>
      <c r="F135" s="91"/>
      <c r="G135" s="91"/>
      <c r="H135" s="91"/>
      <c r="I135" s="91"/>
      <c r="J135" s="91"/>
      <c r="K135" s="91"/>
      <c r="L135" s="91"/>
      <c r="M135" s="91"/>
      <c r="N135" s="91"/>
      <c r="O135" s="91"/>
      <c r="P135" s="91"/>
      <c r="Q135" s="91"/>
      <c r="R135" s="91"/>
      <c r="S135" s="91"/>
      <c r="T135" s="91"/>
    </row>
    <row r="136" spans="2:20" ht="18.75" customHeight="1">
      <c r="B136" s="203"/>
      <c r="C136" s="832" t="s">
        <v>823</v>
      </c>
      <c r="D136" s="832"/>
      <c r="E136" s="832"/>
      <c r="F136" s="208"/>
      <c r="G136" s="1215" t="str">
        <f>CONCATENATE('02入力票（その２）'!I15,'02入力票（その２）'!I17,'02入力票（その２）'!I19)</f>
        <v>自動入力</v>
      </c>
      <c r="H136" s="1216"/>
      <c r="I136" s="1216"/>
      <c r="J136" s="1216"/>
      <c r="K136" s="1216"/>
      <c r="L136" s="1216"/>
      <c r="M136" s="1216"/>
      <c r="N136" s="1216"/>
      <c r="O136" s="1216"/>
      <c r="P136" s="1216"/>
      <c r="Q136" s="1216"/>
      <c r="R136" s="1217"/>
      <c r="S136" s="91"/>
      <c r="T136" s="91"/>
    </row>
    <row r="137" spans="2:20" ht="30" customHeight="1">
      <c r="B137" s="213"/>
      <c r="C137" s="832" t="s">
        <v>644</v>
      </c>
      <c r="D137" s="832"/>
      <c r="E137" s="832"/>
      <c r="F137" s="208"/>
      <c r="G137" s="1352" t="str">
        <f>CONCATENATE('02入力票（その２）'!I14,'02入力票（その２）'!I16,'02入力票（その２）'!I18)</f>
        <v>※　選択してください。</v>
      </c>
      <c r="H137" s="1226"/>
      <c r="I137" s="1226"/>
      <c r="J137" s="1226"/>
      <c r="K137" s="1226"/>
      <c r="L137" s="1226"/>
      <c r="M137" s="1226" t="str">
        <f>'02入力票（その２）'!I20</f>
        <v/>
      </c>
      <c r="N137" s="1226"/>
      <c r="O137" s="1226"/>
      <c r="P137" s="1226"/>
      <c r="Q137" s="1226"/>
      <c r="R137" s="1227"/>
      <c r="S137" s="91"/>
      <c r="T137" s="91"/>
    </row>
    <row r="138" spans="2:20" ht="10.5" customHeight="1">
      <c r="B138" s="91"/>
      <c r="C138" s="208"/>
      <c r="D138" s="208"/>
      <c r="E138" s="209"/>
      <c r="F138" s="209"/>
      <c r="G138" s="218"/>
      <c r="H138" s="218"/>
      <c r="I138" s="218"/>
      <c r="J138" s="218"/>
      <c r="K138" s="218"/>
      <c r="L138" s="218"/>
      <c r="M138" s="218"/>
      <c r="N138" s="218"/>
      <c r="O138" s="218"/>
      <c r="P138" s="91"/>
      <c r="Q138" s="91"/>
      <c r="R138" s="91"/>
      <c r="S138" s="91"/>
      <c r="T138" s="91"/>
    </row>
    <row r="139" spans="2:20" ht="18.75" customHeight="1">
      <c r="B139" s="203"/>
      <c r="C139" s="832" t="s">
        <v>823</v>
      </c>
      <c r="D139" s="832"/>
      <c r="E139" s="832"/>
      <c r="F139" s="207"/>
      <c r="G139" s="1228" t="str">
        <f>'02入力票（その２）'!I22</f>
        <v/>
      </c>
      <c r="H139" s="1229"/>
      <c r="I139" s="1229"/>
      <c r="J139" s="1229"/>
      <c r="K139" s="1229"/>
      <c r="L139" s="1229"/>
      <c r="M139" s="1229"/>
      <c r="N139" s="1229"/>
      <c r="O139" s="1230"/>
      <c r="P139" s="91"/>
      <c r="Q139" s="91"/>
      <c r="R139" s="91"/>
      <c r="S139" s="91"/>
      <c r="T139" s="91"/>
    </row>
    <row r="140" spans="2:20" ht="30" customHeight="1">
      <c r="B140" s="221"/>
      <c r="C140" s="832" t="s">
        <v>578</v>
      </c>
      <c r="D140" s="832"/>
      <c r="E140" s="832"/>
      <c r="F140" s="207"/>
      <c r="G140" s="900" t="str">
        <f>'02入力票（その２）'!I21</f>
        <v/>
      </c>
      <c r="H140" s="901"/>
      <c r="I140" s="901"/>
      <c r="J140" s="901"/>
      <c r="K140" s="901"/>
      <c r="L140" s="901"/>
      <c r="M140" s="901"/>
      <c r="N140" s="901"/>
      <c r="O140" s="902"/>
      <c r="P140" s="91"/>
      <c r="Q140" s="91"/>
      <c r="R140" s="91"/>
      <c r="S140" s="91"/>
      <c r="T140" s="91"/>
    </row>
    <row r="141" spans="2:20" ht="11.25" customHeight="1">
      <c r="B141" s="91"/>
      <c r="C141" s="208"/>
      <c r="D141" s="208"/>
      <c r="E141" s="209"/>
      <c r="F141" s="209"/>
      <c r="G141" s="218"/>
      <c r="H141" s="218"/>
      <c r="I141" s="218"/>
      <c r="J141" s="218"/>
      <c r="K141" s="218"/>
      <c r="L141" s="218"/>
      <c r="M141" s="218"/>
      <c r="N141" s="218"/>
      <c r="O141" s="218"/>
      <c r="P141" s="91"/>
      <c r="Q141" s="91"/>
      <c r="R141" s="91"/>
      <c r="S141" s="91"/>
      <c r="T141" s="91"/>
    </row>
    <row r="142" spans="2:20" ht="18.75" customHeight="1">
      <c r="B142" s="203"/>
      <c r="C142" s="832" t="s">
        <v>823</v>
      </c>
      <c r="D142" s="832"/>
      <c r="E142" s="832"/>
      <c r="F142" s="208"/>
      <c r="G142" s="849" t="s">
        <v>645</v>
      </c>
      <c r="H142" s="849"/>
      <c r="I142" s="222"/>
      <c r="J142" s="1231" t="str">
        <f>'02入力票（その２）'!I25</f>
        <v/>
      </c>
      <c r="K142" s="1232"/>
      <c r="L142" s="1232"/>
      <c r="M142" s="1233"/>
      <c r="N142" s="853"/>
      <c r="O142" s="223"/>
      <c r="P142" s="91"/>
      <c r="Q142" s="91"/>
      <c r="R142" s="91"/>
      <c r="S142" s="91"/>
      <c r="T142" s="91"/>
    </row>
    <row r="143" spans="2:20" ht="30" customHeight="1">
      <c r="B143" s="221"/>
      <c r="C143" s="832" t="s">
        <v>647</v>
      </c>
      <c r="D143" s="832"/>
      <c r="E143" s="832"/>
      <c r="F143" s="208"/>
      <c r="G143" s="688" t="str">
        <f>'02入力票（その２）'!I23</f>
        <v/>
      </c>
      <c r="H143" s="689"/>
      <c r="I143" s="224" t="s">
        <v>648</v>
      </c>
      <c r="J143" s="730" t="str">
        <f>'02入力票（その２）'!I24</f>
        <v/>
      </c>
      <c r="K143" s="989"/>
      <c r="L143" s="989"/>
      <c r="M143" s="731"/>
      <c r="N143" s="853"/>
      <c r="O143" s="223"/>
      <c r="P143" s="91"/>
      <c r="Q143" s="91"/>
      <c r="R143" s="91"/>
      <c r="S143" s="91"/>
      <c r="T143" s="91"/>
    </row>
    <row r="144" spans="2:20" ht="9" customHeight="1">
      <c r="B144" s="91"/>
      <c r="C144" s="208"/>
      <c r="D144" s="208"/>
      <c r="E144" s="209"/>
      <c r="F144" s="209"/>
      <c r="G144" s="225"/>
      <c r="H144" s="225"/>
      <c r="I144" s="225"/>
      <c r="J144" s="225"/>
      <c r="K144" s="225"/>
      <c r="L144" s="225"/>
      <c r="M144" s="225"/>
      <c r="N144" s="225"/>
      <c r="O144" s="225"/>
      <c r="P144" s="91"/>
      <c r="Q144" s="91"/>
      <c r="R144" s="91"/>
      <c r="S144" s="91"/>
      <c r="T144" s="91"/>
    </row>
    <row r="145" spans="2:20" ht="30" customHeight="1">
      <c r="B145" s="203"/>
      <c r="C145" s="832" t="s">
        <v>649</v>
      </c>
      <c r="D145" s="832"/>
      <c r="E145" s="832"/>
      <c r="F145" s="226"/>
      <c r="G145" s="688" t="str">
        <f>'02入力票（その２）'!I26</f>
        <v/>
      </c>
      <c r="H145" s="847"/>
      <c r="I145" s="847"/>
      <c r="J145" s="689"/>
      <c r="L145" s="832" t="s">
        <v>88</v>
      </c>
      <c r="M145" s="957"/>
      <c r="N145" s="743" t="str">
        <f>'02入力票（その２）'!I28</f>
        <v/>
      </c>
      <c r="O145" s="835"/>
      <c r="P145" s="389" t="s">
        <v>90</v>
      </c>
      <c r="Q145" s="91"/>
      <c r="R145" s="91"/>
      <c r="S145" s="91"/>
      <c r="T145" s="91"/>
    </row>
    <row r="146" spans="2:20" ht="9.75" customHeight="1">
      <c r="B146" s="91"/>
      <c r="C146" s="229"/>
      <c r="D146" s="229"/>
      <c r="E146" s="209"/>
      <c r="F146" s="209"/>
      <c r="G146" s="230"/>
      <c r="H146" s="230"/>
      <c r="I146" s="230"/>
      <c r="J146" s="230"/>
      <c r="L146" s="90"/>
      <c r="M146" s="90"/>
      <c r="N146" s="90"/>
      <c r="O146" s="90"/>
      <c r="P146" s="90"/>
      <c r="Q146" s="90"/>
      <c r="R146" s="91"/>
      <c r="S146" s="91"/>
      <c r="T146" s="91"/>
    </row>
    <row r="147" spans="2:20" ht="30" customHeight="1">
      <c r="B147" s="203"/>
      <c r="C147" s="832" t="s">
        <v>650</v>
      </c>
      <c r="D147" s="832"/>
      <c r="E147" s="832"/>
      <c r="F147" s="226"/>
      <c r="G147" s="688" t="str">
        <f>'02入力票（その２）'!I27</f>
        <v/>
      </c>
      <c r="H147" s="847"/>
      <c r="I147" s="847"/>
      <c r="J147" s="689"/>
      <c r="L147" s="1474" t="s">
        <v>2387</v>
      </c>
      <c r="M147" s="1474"/>
      <c r="N147" s="1234" t="str">
        <f>IF('02入力票（その２）'!I29+'02入力票（その２）'!I48=0,"",'02入力票（その２）'!I29+'02入力票（その２）'!I48)</f>
        <v/>
      </c>
      <c r="O147" s="867"/>
      <c r="P147" s="389" t="s">
        <v>92</v>
      </c>
      <c r="Q147" s="91"/>
      <c r="R147" s="91"/>
      <c r="S147" s="91"/>
      <c r="T147" s="91"/>
    </row>
    <row r="148" spans="2:20" ht="10.5" customHeight="1">
      <c r="B148" s="91"/>
      <c r="C148" s="208"/>
      <c r="D148" s="208"/>
      <c r="E148" s="209"/>
      <c r="F148" s="209"/>
      <c r="G148" s="230"/>
      <c r="H148" s="230"/>
      <c r="I148" s="230"/>
      <c r="J148" s="230"/>
      <c r="L148" s="1474"/>
      <c r="M148" s="1474"/>
      <c r="Q148" s="91"/>
      <c r="R148" s="91"/>
      <c r="S148" s="91"/>
      <c r="T148" s="91"/>
    </row>
    <row r="149" spans="2:20" ht="30" customHeight="1">
      <c r="B149" s="203"/>
      <c r="C149" s="832" t="s">
        <v>950</v>
      </c>
      <c r="D149" s="832"/>
      <c r="E149" s="832"/>
      <c r="F149" s="207"/>
      <c r="G149" s="688" t="str">
        <f>'02入力票（その２）'!I30</f>
        <v/>
      </c>
      <c r="H149" s="847"/>
      <c r="I149" s="847"/>
      <c r="J149" s="689"/>
      <c r="L149" s="1472" t="s">
        <v>652</v>
      </c>
      <c r="M149" s="1473"/>
      <c r="N149" s="743" t="str">
        <f>'02入力票（その２）'!I55</f>
        <v/>
      </c>
      <c r="O149" s="835"/>
      <c r="P149" s="90"/>
      <c r="Q149" s="91"/>
      <c r="R149" s="91"/>
      <c r="S149" s="91"/>
      <c r="T149" s="91"/>
    </row>
    <row r="150" spans="2:20" ht="9" customHeight="1">
      <c r="B150" s="91"/>
      <c r="C150" s="208"/>
      <c r="D150" s="208"/>
      <c r="E150" s="209"/>
      <c r="F150" s="91"/>
      <c r="G150" s="91"/>
      <c r="H150" s="91"/>
      <c r="I150" s="91"/>
      <c r="J150" s="91"/>
      <c r="L150" s="91"/>
      <c r="M150" s="91"/>
      <c r="N150" s="91"/>
      <c r="O150" s="91"/>
      <c r="P150" s="91"/>
      <c r="Q150" s="91"/>
      <c r="R150" s="91"/>
      <c r="S150" s="91"/>
      <c r="T150" s="91"/>
    </row>
    <row r="151" spans="2:20" ht="19.5" customHeight="1">
      <c r="B151" s="203"/>
      <c r="C151" s="832" t="s">
        <v>823</v>
      </c>
      <c r="D151" s="832"/>
      <c r="E151" s="832"/>
      <c r="F151" s="208"/>
      <c r="G151" s="743" t="str">
        <f>'02入力票（その２）'!I54</f>
        <v/>
      </c>
      <c r="H151" s="755"/>
      <c r="I151" s="755"/>
      <c r="J151" s="835"/>
      <c r="M151" s="315"/>
      <c r="O151" s="90"/>
      <c r="P151" s="90"/>
      <c r="Q151" s="91"/>
      <c r="R151" s="91"/>
      <c r="S151" s="91"/>
      <c r="T151" s="91"/>
    </row>
    <row r="152" spans="2:20" ht="30" customHeight="1">
      <c r="B152" s="221"/>
      <c r="C152" s="858" t="s">
        <v>651</v>
      </c>
      <c r="D152" s="858"/>
      <c r="E152" s="858"/>
      <c r="F152" s="208"/>
      <c r="G152" s="743" t="str">
        <f>'02入力票（その２）'!I53</f>
        <v/>
      </c>
      <c r="H152" s="755"/>
      <c r="I152" s="755"/>
      <c r="J152" s="835"/>
      <c r="L152" s="1472" t="s">
        <v>653</v>
      </c>
      <c r="M152" s="1473"/>
      <c r="N152" s="743" t="str">
        <f>'02入力票（その２）'!I56</f>
        <v/>
      </c>
      <c r="O152" s="835"/>
      <c r="P152" s="90"/>
      <c r="Q152" s="91"/>
      <c r="R152" s="91"/>
      <c r="S152" s="91"/>
      <c r="T152" s="91"/>
    </row>
    <row r="153" spans="2:20" ht="15" customHeight="1">
      <c r="B153" s="203"/>
      <c r="C153" s="91"/>
      <c r="D153" s="91"/>
      <c r="E153" s="91"/>
      <c r="F153" s="91"/>
      <c r="G153" s="91"/>
      <c r="H153" s="91"/>
      <c r="I153" s="91"/>
      <c r="J153" s="91"/>
      <c r="K153" s="315"/>
      <c r="L153" s="315"/>
      <c r="M153" s="90"/>
      <c r="N153" s="90"/>
      <c r="O153" s="90"/>
      <c r="P153" s="91"/>
      <c r="Q153" s="91"/>
      <c r="R153" s="198"/>
      <c r="S153" s="91"/>
      <c r="T153" s="91"/>
    </row>
    <row r="154" spans="2:20" ht="19.5" customHeight="1">
      <c r="B154" s="91"/>
      <c r="C154" s="91"/>
      <c r="D154" s="91"/>
      <c r="E154" s="91"/>
      <c r="F154" s="91"/>
      <c r="G154" s="91"/>
      <c r="H154" s="91"/>
      <c r="I154" s="91"/>
      <c r="J154" s="91"/>
      <c r="K154" s="91"/>
      <c r="L154" s="91"/>
      <c r="M154" s="91"/>
      <c r="N154" s="91"/>
      <c r="O154" s="91"/>
      <c r="Q154" s="91"/>
      <c r="S154" s="91"/>
      <c r="T154" s="91"/>
    </row>
    <row r="155" spans="2:20" ht="21.95" customHeight="1">
      <c r="B155" s="920" t="s">
        <v>1069</v>
      </c>
      <c r="C155" s="920"/>
      <c r="D155" s="920"/>
      <c r="E155" s="920"/>
      <c r="F155" s="920"/>
      <c r="G155" s="920"/>
      <c r="H155" s="920"/>
      <c r="I155" s="920"/>
      <c r="J155" s="920"/>
      <c r="K155" s="920"/>
      <c r="L155" s="920"/>
      <c r="M155" s="920"/>
      <c r="N155" s="920"/>
      <c r="O155" s="920"/>
      <c r="P155" s="920"/>
      <c r="Q155" s="920"/>
      <c r="R155" s="920"/>
      <c r="S155" s="91"/>
      <c r="T155" s="91"/>
    </row>
    <row r="156" spans="2:20" ht="7.5" customHeight="1">
      <c r="I156" s="91"/>
      <c r="J156" s="91"/>
      <c r="K156" s="91"/>
      <c r="L156" s="91"/>
      <c r="M156" s="91"/>
      <c r="N156" s="91"/>
      <c r="O156" s="91"/>
      <c r="P156" s="91"/>
      <c r="Q156" s="91"/>
      <c r="R156" s="91"/>
      <c r="S156" s="91"/>
      <c r="T156" s="91"/>
    </row>
    <row r="157" spans="2:20" ht="15" customHeight="1">
      <c r="B157" s="390" t="s">
        <v>1070</v>
      </c>
      <c r="C157" s="390"/>
      <c r="D157" s="390"/>
      <c r="E157" s="390"/>
      <c r="F157" s="390"/>
      <c r="G157" s="390"/>
      <c r="H157" s="390"/>
      <c r="I157" s="52"/>
      <c r="J157" s="235"/>
      <c r="K157" s="235"/>
      <c r="L157" s="235"/>
      <c r="M157" s="235"/>
      <c r="N157" s="235"/>
      <c r="O157" s="235"/>
      <c r="P157" s="52"/>
      <c r="Q157" s="52"/>
      <c r="R157" s="322" t="str">
        <f>G140</f>
        <v/>
      </c>
      <c r="S157" s="91"/>
      <c r="T157" s="91"/>
    </row>
    <row r="158" spans="2:20" ht="15" customHeight="1">
      <c r="B158" s="882" t="s">
        <v>529</v>
      </c>
      <c r="C158" s="700" t="s">
        <v>709</v>
      </c>
      <c r="D158" s="626" t="s">
        <v>710</v>
      </c>
      <c r="E158" s="626"/>
      <c r="F158" s="626"/>
      <c r="G158" s="626" t="s">
        <v>99</v>
      </c>
      <c r="H158" s="626" t="s">
        <v>581</v>
      </c>
      <c r="I158" s="626"/>
      <c r="J158" s="626"/>
      <c r="K158" s="626"/>
      <c r="L158" s="626"/>
      <c r="M158" s="626"/>
      <c r="N158" s="700" t="s">
        <v>711</v>
      </c>
      <c r="O158" s="700"/>
      <c r="P158" s="626" t="s">
        <v>605</v>
      </c>
      <c r="Q158" s="626"/>
      <c r="R158" s="626"/>
      <c r="S158" s="91"/>
      <c r="T158" s="91"/>
    </row>
    <row r="159" spans="2:20" ht="15" customHeight="1">
      <c r="B159" s="882"/>
      <c r="C159" s="700"/>
      <c r="D159" s="626"/>
      <c r="E159" s="626"/>
      <c r="F159" s="626"/>
      <c r="G159" s="626"/>
      <c r="H159" s="626"/>
      <c r="I159" s="626"/>
      <c r="J159" s="626"/>
      <c r="K159" s="626"/>
      <c r="L159" s="626"/>
      <c r="M159" s="626"/>
      <c r="N159" s="700" t="s">
        <v>713</v>
      </c>
      <c r="O159" s="700"/>
      <c r="P159" s="626"/>
      <c r="Q159" s="626"/>
      <c r="R159" s="626"/>
      <c r="S159" s="91"/>
      <c r="T159" s="91"/>
    </row>
    <row r="160" spans="2:20" ht="15" customHeight="1">
      <c r="B160" s="626">
        <v>1</v>
      </c>
      <c r="C160" s="626" t="str">
        <f>IF(O131="○","本社登録","－")</f>
        <v>－</v>
      </c>
      <c r="D160" s="700" t="s">
        <v>714</v>
      </c>
      <c r="E160" s="700"/>
      <c r="F160" s="700"/>
      <c r="G160" s="910" t="str">
        <f>'02入力票（その２）'!I12</f>
        <v/>
      </c>
      <c r="H160" s="911" t="str">
        <f>CONCATENATE('02入力票（その２）'!I14,'02入力票（その２）'!I16,'02入力票（その２）'!I18)</f>
        <v>※　選択してください。</v>
      </c>
      <c r="I160" s="912"/>
      <c r="J160" s="912"/>
      <c r="K160" s="912"/>
      <c r="L160" s="912"/>
      <c r="M160" s="913"/>
      <c r="N160" s="700" t="str">
        <f>'02入力票（その２）'!I26</f>
        <v/>
      </c>
      <c r="O160" s="700"/>
      <c r="P160" s="726"/>
      <c r="Q160" s="726"/>
      <c r="R160" s="726"/>
      <c r="S160" s="91"/>
      <c r="T160" s="91"/>
    </row>
    <row r="161" spans="2:20" ht="15" customHeight="1">
      <c r="B161" s="626"/>
      <c r="C161" s="626"/>
      <c r="D161" s="700"/>
      <c r="E161" s="700"/>
      <c r="F161" s="700"/>
      <c r="G161" s="910"/>
      <c r="H161" s="900" t="str">
        <f>'02入力票（その２）'!I20</f>
        <v/>
      </c>
      <c r="I161" s="901"/>
      <c r="J161" s="901"/>
      <c r="K161" s="901"/>
      <c r="L161" s="901"/>
      <c r="M161" s="902"/>
      <c r="N161" s="700" t="str">
        <f>'02入力票（その２）'!I27</f>
        <v/>
      </c>
      <c r="O161" s="700"/>
      <c r="P161" s="726"/>
      <c r="Q161" s="726"/>
      <c r="R161" s="726"/>
      <c r="S161" s="91"/>
      <c r="T161" s="91"/>
    </row>
    <row r="162" spans="2:20" ht="15" customHeight="1">
      <c r="B162" s="626" t="str">
        <f>IF(D162="","",2)</f>
        <v/>
      </c>
      <c r="C162" s="626" t="str">
        <f>IF(O132="○",O132,"－")</f>
        <v>－</v>
      </c>
      <c r="D162" s="700" t="str">
        <f>IF(ISBLANK('02入力票（その２）'!G41),"",'02入力票（その２）'!G41)</f>
        <v/>
      </c>
      <c r="E162" s="700"/>
      <c r="F162" s="700"/>
      <c r="G162" s="910" t="str">
        <f>'02入力票（その２）'!I31</f>
        <v/>
      </c>
      <c r="H162" s="911" t="str">
        <f>CONCATENATE('02入力票（その２）'!I33,'02入力票（その２）'!I35,'02入力票（その２）'!I37)</f>
        <v>※　選択してください。</v>
      </c>
      <c r="I162" s="912"/>
      <c r="J162" s="912"/>
      <c r="K162" s="912"/>
      <c r="L162" s="912"/>
      <c r="M162" s="913"/>
      <c r="N162" s="700" t="str">
        <f>'02入力票（その２）'!I46</f>
        <v/>
      </c>
      <c r="O162" s="700"/>
      <c r="P162" s="726"/>
      <c r="Q162" s="726"/>
      <c r="R162" s="726"/>
      <c r="S162" s="91"/>
      <c r="T162" s="91"/>
    </row>
    <row r="163" spans="2:20" ht="15" customHeight="1">
      <c r="B163" s="626"/>
      <c r="C163" s="626"/>
      <c r="D163" s="700"/>
      <c r="E163" s="700"/>
      <c r="F163" s="700"/>
      <c r="G163" s="910"/>
      <c r="H163" s="900" t="str">
        <f>'02入力票（その２）'!I39</f>
        <v/>
      </c>
      <c r="I163" s="901"/>
      <c r="J163" s="901"/>
      <c r="K163" s="901"/>
      <c r="L163" s="901"/>
      <c r="M163" s="902"/>
      <c r="N163" s="700" t="str">
        <f>'02入力票（その２）'!I47</f>
        <v/>
      </c>
      <c r="O163" s="700"/>
      <c r="P163" s="726"/>
      <c r="Q163" s="726"/>
      <c r="R163" s="726"/>
      <c r="S163" s="91"/>
      <c r="T163" s="91"/>
    </row>
    <row r="164" spans="2:20" ht="15" customHeight="1">
      <c r="B164" s="903"/>
      <c r="C164" s="700"/>
      <c r="D164" s="903"/>
      <c r="E164" s="903"/>
      <c r="F164" s="903"/>
      <c r="G164" s="903"/>
      <c r="H164" s="904"/>
      <c r="I164" s="905"/>
      <c r="J164" s="905"/>
      <c r="K164" s="905"/>
      <c r="L164" s="905"/>
      <c r="M164" s="906"/>
      <c r="N164" s="903"/>
      <c r="O164" s="903"/>
      <c r="P164" s="726"/>
      <c r="Q164" s="726"/>
      <c r="R164" s="726"/>
      <c r="S164" s="91"/>
      <c r="T164" s="91"/>
    </row>
    <row r="165" spans="2:20" ht="15" customHeight="1">
      <c r="B165" s="903"/>
      <c r="C165" s="700"/>
      <c r="D165" s="903"/>
      <c r="E165" s="903"/>
      <c r="F165" s="903"/>
      <c r="G165" s="903"/>
      <c r="H165" s="907"/>
      <c r="I165" s="908"/>
      <c r="J165" s="908"/>
      <c r="K165" s="908"/>
      <c r="L165" s="908"/>
      <c r="M165" s="909"/>
      <c r="N165" s="903"/>
      <c r="O165" s="903"/>
      <c r="P165" s="726"/>
      <c r="Q165" s="726"/>
      <c r="R165" s="726"/>
      <c r="S165" s="91"/>
      <c r="T165" s="91"/>
    </row>
    <row r="166" spans="2:20" ht="15" customHeight="1">
      <c r="B166" s="903"/>
      <c r="C166" s="700"/>
      <c r="D166" s="903"/>
      <c r="E166" s="903"/>
      <c r="F166" s="903"/>
      <c r="G166" s="903"/>
      <c r="H166" s="904"/>
      <c r="I166" s="905"/>
      <c r="J166" s="905"/>
      <c r="K166" s="905"/>
      <c r="L166" s="905"/>
      <c r="M166" s="906"/>
      <c r="N166" s="903"/>
      <c r="O166" s="903"/>
      <c r="P166" s="726"/>
      <c r="Q166" s="726"/>
      <c r="R166" s="726"/>
      <c r="S166" s="91"/>
      <c r="T166" s="91"/>
    </row>
    <row r="167" spans="2:20" ht="15" customHeight="1">
      <c r="B167" s="903"/>
      <c r="C167" s="700"/>
      <c r="D167" s="903"/>
      <c r="E167" s="903"/>
      <c r="F167" s="903"/>
      <c r="G167" s="903"/>
      <c r="H167" s="907"/>
      <c r="I167" s="908"/>
      <c r="J167" s="908"/>
      <c r="K167" s="908"/>
      <c r="L167" s="908"/>
      <c r="M167" s="909"/>
      <c r="N167" s="903"/>
      <c r="O167" s="903"/>
      <c r="P167" s="726"/>
      <c r="Q167" s="726"/>
      <c r="R167" s="726"/>
      <c r="S167" s="91"/>
      <c r="T167" s="91"/>
    </row>
    <row r="168" spans="2:20" ht="15" customHeight="1">
      <c r="B168" s="903"/>
      <c r="C168" s="700"/>
      <c r="D168" s="903"/>
      <c r="E168" s="903"/>
      <c r="F168" s="903"/>
      <c r="G168" s="903"/>
      <c r="H168" s="904"/>
      <c r="I168" s="905"/>
      <c r="J168" s="905"/>
      <c r="K168" s="905"/>
      <c r="L168" s="905"/>
      <c r="M168" s="906"/>
      <c r="N168" s="903"/>
      <c r="O168" s="903"/>
      <c r="P168" s="726"/>
      <c r="Q168" s="726"/>
      <c r="R168" s="726"/>
      <c r="S168" s="91"/>
      <c r="T168" s="91"/>
    </row>
    <row r="169" spans="2:20" ht="15" customHeight="1">
      <c r="B169" s="903"/>
      <c r="C169" s="700"/>
      <c r="D169" s="903"/>
      <c r="E169" s="903"/>
      <c r="F169" s="903"/>
      <c r="G169" s="903"/>
      <c r="H169" s="907"/>
      <c r="I169" s="908"/>
      <c r="J169" s="908"/>
      <c r="K169" s="908"/>
      <c r="L169" s="908"/>
      <c r="M169" s="909"/>
      <c r="N169" s="903"/>
      <c r="O169" s="903"/>
      <c r="P169" s="726"/>
      <c r="Q169" s="726"/>
      <c r="R169" s="726"/>
      <c r="S169" s="91"/>
      <c r="T169" s="91"/>
    </row>
    <row r="170" spans="2:20" ht="15" customHeight="1">
      <c r="B170" s="903"/>
      <c r="C170" s="700"/>
      <c r="D170" s="903"/>
      <c r="E170" s="903"/>
      <c r="F170" s="903"/>
      <c r="G170" s="903"/>
      <c r="H170" s="904"/>
      <c r="I170" s="905"/>
      <c r="J170" s="905"/>
      <c r="K170" s="905"/>
      <c r="L170" s="905"/>
      <c r="M170" s="906"/>
      <c r="N170" s="903"/>
      <c r="O170" s="903"/>
      <c r="P170" s="726"/>
      <c r="Q170" s="726"/>
      <c r="R170" s="726"/>
      <c r="S170" s="91"/>
      <c r="T170" s="91"/>
    </row>
    <row r="171" spans="2:20" ht="15" customHeight="1">
      <c r="B171" s="903"/>
      <c r="C171" s="700"/>
      <c r="D171" s="903"/>
      <c r="E171" s="903"/>
      <c r="F171" s="903"/>
      <c r="G171" s="903"/>
      <c r="H171" s="907"/>
      <c r="I171" s="908"/>
      <c r="J171" s="908"/>
      <c r="K171" s="908"/>
      <c r="L171" s="908"/>
      <c r="M171" s="909"/>
      <c r="N171" s="903"/>
      <c r="O171" s="903"/>
      <c r="P171" s="726"/>
      <c r="Q171" s="726"/>
      <c r="R171" s="726"/>
      <c r="S171" s="91"/>
      <c r="T171" s="91"/>
    </row>
    <row r="172" spans="2:20" ht="15" customHeight="1">
      <c r="B172" s="903"/>
      <c r="C172" s="700"/>
      <c r="D172" s="903"/>
      <c r="E172" s="903"/>
      <c r="F172" s="903"/>
      <c r="G172" s="903"/>
      <c r="H172" s="904"/>
      <c r="I172" s="905"/>
      <c r="J172" s="905"/>
      <c r="K172" s="905"/>
      <c r="L172" s="905"/>
      <c r="M172" s="906"/>
      <c r="N172" s="903"/>
      <c r="O172" s="903"/>
      <c r="P172" s="726"/>
      <c r="Q172" s="726"/>
      <c r="R172" s="726"/>
      <c r="S172" s="91"/>
      <c r="T172" s="91"/>
    </row>
    <row r="173" spans="2:20" ht="15" customHeight="1">
      <c r="B173" s="903"/>
      <c r="C173" s="700"/>
      <c r="D173" s="903"/>
      <c r="E173" s="903"/>
      <c r="F173" s="903"/>
      <c r="G173" s="903"/>
      <c r="H173" s="907"/>
      <c r="I173" s="908"/>
      <c r="J173" s="908"/>
      <c r="K173" s="908"/>
      <c r="L173" s="908"/>
      <c r="M173" s="909"/>
      <c r="N173" s="903"/>
      <c r="O173" s="903"/>
      <c r="P173" s="726"/>
      <c r="Q173" s="726"/>
      <c r="R173" s="726"/>
      <c r="S173" s="91"/>
      <c r="T173" s="91"/>
    </row>
    <row r="174" spans="2:20" ht="15" customHeight="1">
      <c r="B174" s="903"/>
      <c r="C174" s="700"/>
      <c r="D174" s="903"/>
      <c r="E174" s="903"/>
      <c r="F174" s="903"/>
      <c r="G174" s="903"/>
      <c r="H174" s="904"/>
      <c r="I174" s="905"/>
      <c r="J174" s="905"/>
      <c r="K174" s="905"/>
      <c r="L174" s="905"/>
      <c r="M174" s="906"/>
      <c r="N174" s="903"/>
      <c r="O174" s="903"/>
      <c r="P174" s="726"/>
      <c r="Q174" s="726"/>
      <c r="R174" s="726"/>
      <c r="S174" s="91"/>
      <c r="T174" s="91"/>
    </row>
    <row r="175" spans="2:20" ht="15" customHeight="1">
      <c r="B175" s="903"/>
      <c r="C175" s="700"/>
      <c r="D175" s="903"/>
      <c r="E175" s="903"/>
      <c r="F175" s="903"/>
      <c r="G175" s="903"/>
      <c r="H175" s="907"/>
      <c r="I175" s="908"/>
      <c r="J175" s="908"/>
      <c r="K175" s="908"/>
      <c r="L175" s="908"/>
      <c r="M175" s="909"/>
      <c r="N175" s="903"/>
      <c r="O175" s="903"/>
      <c r="P175" s="726"/>
      <c r="Q175" s="726"/>
      <c r="R175" s="726"/>
      <c r="S175" s="91"/>
      <c r="T175" s="91"/>
    </row>
    <row r="176" spans="2:20" ht="15" customHeight="1">
      <c r="B176" s="903"/>
      <c r="C176" s="700"/>
      <c r="D176" s="903"/>
      <c r="E176" s="903"/>
      <c r="F176" s="903"/>
      <c r="G176" s="903"/>
      <c r="H176" s="904"/>
      <c r="I176" s="905"/>
      <c r="J176" s="905"/>
      <c r="K176" s="905"/>
      <c r="L176" s="905"/>
      <c r="M176" s="906"/>
      <c r="N176" s="903"/>
      <c r="O176" s="903"/>
      <c r="P176" s="726"/>
      <c r="Q176" s="726"/>
      <c r="R176" s="726"/>
      <c r="S176" s="91"/>
      <c r="T176" s="91"/>
    </row>
    <row r="177" spans="1:20" ht="15" customHeight="1">
      <c r="B177" s="903"/>
      <c r="C177" s="700"/>
      <c r="D177" s="903"/>
      <c r="E177" s="903"/>
      <c r="F177" s="903"/>
      <c r="G177" s="903"/>
      <c r="H177" s="907"/>
      <c r="I177" s="908"/>
      <c r="J177" s="908"/>
      <c r="K177" s="908"/>
      <c r="L177" s="908"/>
      <c r="M177" s="909"/>
      <c r="N177" s="903"/>
      <c r="O177" s="903"/>
      <c r="P177" s="726"/>
      <c r="Q177" s="726"/>
      <c r="R177" s="726"/>
      <c r="S177" s="91"/>
      <c r="T177" s="91"/>
    </row>
    <row r="178" spans="1:20" ht="15" customHeight="1">
      <c r="B178" s="903"/>
      <c r="C178" s="700"/>
      <c r="D178" s="903"/>
      <c r="E178" s="903"/>
      <c r="F178" s="903"/>
      <c r="G178" s="903"/>
      <c r="H178" s="904"/>
      <c r="I178" s="905"/>
      <c r="J178" s="905"/>
      <c r="K178" s="905"/>
      <c r="L178" s="905"/>
      <c r="M178" s="906"/>
      <c r="N178" s="903"/>
      <c r="O178" s="903"/>
      <c r="P178" s="726"/>
      <c r="Q178" s="726"/>
      <c r="R178" s="726"/>
      <c r="S178" s="91"/>
      <c r="T178" s="91"/>
    </row>
    <row r="179" spans="1:20" ht="15" customHeight="1">
      <c r="B179" s="903"/>
      <c r="C179" s="700"/>
      <c r="D179" s="903"/>
      <c r="E179" s="903"/>
      <c r="F179" s="903"/>
      <c r="G179" s="903"/>
      <c r="H179" s="907"/>
      <c r="I179" s="908"/>
      <c r="J179" s="908"/>
      <c r="K179" s="908"/>
      <c r="L179" s="908"/>
      <c r="M179" s="909"/>
      <c r="N179" s="903"/>
      <c r="O179" s="903"/>
      <c r="P179" s="726"/>
      <c r="Q179" s="726"/>
      <c r="R179" s="726"/>
      <c r="S179" s="91"/>
      <c r="T179" s="91"/>
    </row>
    <row r="180" spans="1:20" ht="15" customHeight="1">
      <c r="B180" s="903"/>
      <c r="C180" s="700"/>
      <c r="D180" s="903"/>
      <c r="E180" s="903"/>
      <c r="F180" s="903"/>
      <c r="G180" s="903"/>
      <c r="H180" s="904"/>
      <c r="I180" s="905"/>
      <c r="J180" s="905"/>
      <c r="K180" s="905"/>
      <c r="L180" s="905"/>
      <c r="M180" s="906"/>
      <c r="N180" s="903"/>
      <c r="O180" s="903"/>
      <c r="P180" s="726"/>
      <c r="Q180" s="726"/>
      <c r="R180" s="726"/>
      <c r="S180" s="91"/>
      <c r="T180" s="91"/>
    </row>
    <row r="181" spans="1:20" ht="15" customHeight="1">
      <c r="B181" s="903"/>
      <c r="C181" s="700"/>
      <c r="D181" s="903"/>
      <c r="E181" s="903"/>
      <c r="F181" s="903"/>
      <c r="G181" s="903"/>
      <c r="H181" s="907"/>
      <c r="I181" s="908"/>
      <c r="J181" s="908"/>
      <c r="K181" s="908"/>
      <c r="L181" s="908"/>
      <c r="M181" s="909"/>
      <c r="N181" s="903"/>
      <c r="O181" s="903"/>
      <c r="P181" s="726"/>
      <c r="Q181" s="726"/>
      <c r="R181" s="726"/>
      <c r="S181" s="91"/>
      <c r="T181" s="91"/>
    </row>
    <row r="182" spans="1:20" ht="15" customHeight="1">
      <c r="B182" s="903"/>
      <c r="C182" s="700"/>
      <c r="D182" s="903"/>
      <c r="E182" s="903"/>
      <c r="F182" s="903"/>
      <c r="G182" s="903"/>
      <c r="H182" s="904"/>
      <c r="I182" s="905"/>
      <c r="J182" s="905"/>
      <c r="K182" s="905"/>
      <c r="L182" s="905"/>
      <c r="M182" s="906"/>
      <c r="N182" s="903"/>
      <c r="O182" s="903"/>
      <c r="P182" s="726"/>
      <c r="Q182" s="726"/>
      <c r="R182" s="726"/>
      <c r="S182" s="91"/>
      <c r="T182" s="91"/>
    </row>
    <row r="183" spans="1:20" ht="15" customHeight="1">
      <c r="B183" s="903"/>
      <c r="C183" s="700"/>
      <c r="D183" s="903"/>
      <c r="E183" s="903"/>
      <c r="F183" s="903"/>
      <c r="G183" s="903"/>
      <c r="H183" s="907"/>
      <c r="I183" s="908"/>
      <c r="J183" s="908"/>
      <c r="K183" s="908"/>
      <c r="L183" s="908"/>
      <c r="M183" s="909"/>
      <c r="N183" s="903"/>
      <c r="O183" s="903"/>
      <c r="P183" s="726"/>
      <c r="Q183" s="726"/>
      <c r="R183" s="726"/>
      <c r="S183" s="91"/>
      <c r="T183" s="91"/>
    </row>
    <row r="184" spans="1:20" ht="15" customHeight="1">
      <c r="B184" s="91" t="s">
        <v>715</v>
      </c>
      <c r="C184" s="91"/>
      <c r="D184" s="91"/>
      <c r="E184" s="91"/>
      <c r="F184" s="91"/>
      <c r="G184" s="91"/>
      <c r="H184" s="91"/>
      <c r="I184" s="91"/>
      <c r="J184" s="91"/>
      <c r="K184" s="91"/>
      <c r="L184" s="91"/>
      <c r="M184" s="91"/>
      <c r="N184" s="91"/>
      <c r="O184" s="91"/>
      <c r="S184" s="91"/>
      <c r="T184" s="91"/>
    </row>
    <row r="185" spans="1:20" ht="15" customHeight="1">
      <c r="B185" s="91">
        <v>1</v>
      </c>
      <c r="C185" s="877" t="s">
        <v>716</v>
      </c>
      <c r="D185" s="877"/>
      <c r="E185" s="877"/>
      <c r="F185" s="877"/>
      <c r="G185" s="877"/>
      <c r="H185" s="877"/>
      <c r="I185" s="877"/>
      <c r="J185" s="877"/>
      <c r="K185" s="877"/>
      <c r="L185" s="877"/>
      <c r="M185" s="877"/>
      <c r="N185" s="877"/>
      <c r="O185" s="877"/>
      <c r="P185" s="877"/>
      <c r="Q185" s="877"/>
      <c r="R185" s="91"/>
      <c r="S185" s="91"/>
      <c r="T185" s="91"/>
    </row>
    <row r="186" spans="1:20" ht="15" customHeight="1">
      <c r="B186" s="91">
        <v>2</v>
      </c>
      <c r="C186" s="235" t="s">
        <v>2381</v>
      </c>
      <c r="D186" s="235"/>
      <c r="E186" s="235"/>
      <c r="F186" s="235"/>
      <c r="G186" s="235"/>
      <c r="H186" s="235"/>
      <c r="I186" s="235"/>
      <c r="J186" s="235"/>
      <c r="K186" s="235"/>
      <c r="L186" s="235"/>
      <c r="M186" s="235"/>
      <c r="N186" s="235"/>
      <c r="O186" s="235"/>
      <c r="P186" s="235"/>
      <c r="Q186" s="235"/>
      <c r="R186" s="91"/>
      <c r="S186" s="91"/>
      <c r="T186" s="91"/>
    </row>
    <row r="187" spans="1:20" ht="15" customHeight="1">
      <c r="B187" s="91"/>
      <c r="C187" s="235"/>
      <c r="D187" s="235"/>
      <c r="E187" s="235"/>
      <c r="F187" s="235"/>
      <c r="G187" s="235"/>
      <c r="H187" s="235"/>
      <c r="I187" s="235"/>
      <c r="J187" s="235"/>
      <c r="K187" s="235"/>
      <c r="L187" s="235"/>
      <c r="M187" s="235"/>
      <c r="N187" s="235"/>
      <c r="O187" s="235"/>
      <c r="P187" s="235"/>
      <c r="Q187" s="235"/>
      <c r="R187" s="91"/>
      <c r="S187" s="91"/>
      <c r="T187" s="91"/>
    </row>
    <row r="188" spans="1:20" ht="15" customHeight="1">
      <c r="B188" s="91"/>
      <c r="C188" s="235"/>
      <c r="D188" s="235"/>
      <c r="E188" s="235"/>
      <c r="F188" s="235"/>
      <c r="G188" s="235"/>
      <c r="H188" s="235"/>
      <c r="I188" s="235"/>
      <c r="J188" s="235"/>
      <c r="K188" s="235"/>
      <c r="L188" s="235"/>
      <c r="M188" s="235"/>
      <c r="N188" s="235"/>
      <c r="O188" s="235"/>
      <c r="P188" s="235"/>
      <c r="Q188" s="235"/>
      <c r="R188" s="91"/>
      <c r="S188" s="91"/>
      <c r="T188" s="91"/>
    </row>
    <row r="189" spans="1:20" ht="15" customHeight="1">
      <c r="B189" s="91"/>
      <c r="C189" s="235"/>
      <c r="D189" s="235"/>
      <c r="E189" s="235"/>
      <c r="F189" s="235"/>
      <c r="G189" s="235"/>
      <c r="H189" s="235"/>
      <c r="I189" s="235"/>
      <c r="J189" s="235"/>
      <c r="K189" s="235"/>
      <c r="L189" s="235"/>
      <c r="M189" s="235"/>
      <c r="N189" s="235"/>
      <c r="O189" s="235"/>
      <c r="Q189" s="202"/>
      <c r="R189" s="198"/>
      <c r="S189" s="91"/>
      <c r="T189" s="91"/>
    </row>
    <row r="190" spans="1:20" ht="15" customHeight="1">
      <c r="B190" s="91"/>
      <c r="C190" s="91"/>
      <c r="D190" s="91"/>
      <c r="E190" s="91"/>
      <c r="F190" s="91"/>
      <c r="G190" s="91"/>
      <c r="H190" s="91"/>
      <c r="I190" s="91"/>
      <c r="J190" s="91"/>
      <c r="K190" s="91"/>
      <c r="L190" s="91"/>
      <c r="M190" s="91"/>
      <c r="N190" s="91"/>
      <c r="O190" s="91"/>
      <c r="P190" s="91"/>
      <c r="Q190" s="91"/>
      <c r="R190" s="91"/>
      <c r="S190" s="91"/>
      <c r="T190" s="91"/>
    </row>
    <row r="191" spans="1:20" ht="19.5" customHeight="1">
      <c r="B191" s="235"/>
      <c r="C191" s="235"/>
      <c r="D191" s="91"/>
      <c r="E191" s="91"/>
      <c r="F191" s="91"/>
      <c r="G191" s="91"/>
      <c r="H191" s="91"/>
      <c r="I191" s="91"/>
      <c r="J191" s="91"/>
      <c r="K191" s="91"/>
      <c r="L191" s="91"/>
      <c r="M191" s="91"/>
      <c r="N191" s="91"/>
      <c r="O191" s="91"/>
      <c r="P191" s="91"/>
      <c r="Q191" s="91"/>
      <c r="R191" s="91"/>
      <c r="S191" s="91"/>
      <c r="T191" s="91"/>
    </row>
    <row r="192" spans="1:20" ht="21.95" customHeight="1">
      <c r="A192" s="919" t="s">
        <v>1524</v>
      </c>
      <c r="B192" s="919"/>
      <c r="C192" s="919"/>
      <c r="D192" s="919"/>
      <c r="E192" s="919"/>
      <c r="F192" s="919"/>
      <c r="G192" s="919"/>
      <c r="H192" s="919"/>
      <c r="I192" s="919"/>
      <c r="J192" s="919"/>
      <c r="K192" s="919"/>
      <c r="L192" s="919"/>
      <c r="M192" s="919"/>
      <c r="N192" s="919"/>
      <c r="O192" s="919"/>
      <c r="P192" s="919"/>
      <c r="Q192" s="919"/>
      <c r="R192" s="919"/>
      <c r="S192" s="91"/>
      <c r="T192" s="91"/>
    </row>
    <row r="193" spans="2:25" ht="15" customHeight="1">
      <c r="B193" s="91"/>
      <c r="C193" s="91"/>
      <c r="D193" s="227"/>
      <c r="E193" s="227"/>
      <c r="F193" s="90"/>
      <c r="G193" s="90"/>
      <c r="H193" s="90"/>
      <c r="I193" s="90"/>
      <c r="J193" s="90"/>
      <c r="K193" s="90"/>
      <c r="L193" s="90"/>
      <c r="M193" s="90"/>
      <c r="N193" s="90"/>
      <c r="O193" s="91"/>
      <c r="P193" s="91"/>
      <c r="Q193" s="91"/>
      <c r="R193" s="91"/>
      <c r="S193" s="91"/>
      <c r="T193" s="91"/>
    </row>
    <row r="194" spans="2:25" ht="15" customHeight="1">
      <c r="B194" s="91"/>
      <c r="C194" s="91"/>
      <c r="D194" s="91"/>
      <c r="E194" s="91"/>
      <c r="F194" s="91"/>
      <c r="G194" s="91"/>
      <c r="H194" s="91"/>
      <c r="I194" s="91"/>
      <c r="J194" s="91"/>
      <c r="K194" s="91"/>
      <c r="L194" s="91"/>
      <c r="M194" s="91"/>
      <c r="N194" s="1476" t="str">
        <f>IF(ISBLANK('02入力票（その２）'!$G$168),"年　　　月　　　日",'02入力票（その２）'!$G$168)</f>
        <v>年　　　月　　　日</v>
      </c>
      <c r="O194" s="1476"/>
      <c r="P194" s="1476"/>
      <c r="Q194" s="1476"/>
      <c r="R194" s="327"/>
      <c r="S194" s="391"/>
      <c r="T194" s="391"/>
      <c r="U194" s="392"/>
      <c r="V194" s="392"/>
      <c r="W194" s="392"/>
      <c r="X194" s="392"/>
      <c r="Y194" s="392"/>
    </row>
    <row r="195" spans="2:25" ht="25.5" customHeight="1">
      <c r="B195" s="91"/>
      <c r="C195" s="1346" t="s">
        <v>2452</v>
      </c>
      <c r="D195" s="1347"/>
      <c r="E195" s="1347"/>
      <c r="F195" s="1347"/>
      <c r="G195" s="1347"/>
      <c r="H195" s="1347"/>
      <c r="I195" s="1347"/>
      <c r="J195" s="626" t="s">
        <v>642</v>
      </c>
      <c r="K195" s="91"/>
      <c r="L195" s="91"/>
      <c r="M195" s="91"/>
      <c r="N195" s="91"/>
      <c r="O195" s="91"/>
      <c r="P195" s="91"/>
      <c r="Q195" s="91"/>
      <c r="R195" s="91"/>
      <c r="S195" s="91"/>
      <c r="T195" s="91"/>
    </row>
    <row r="196" spans="2:25" ht="25.5" customHeight="1">
      <c r="B196" s="91"/>
      <c r="C196" s="1347"/>
      <c r="D196" s="1347"/>
      <c r="E196" s="1347"/>
      <c r="F196" s="1347"/>
      <c r="G196" s="1347"/>
      <c r="H196" s="1347"/>
      <c r="I196" s="1347"/>
      <c r="J196" s="626"/>
      <c r="K196" s="91"/>
      <c r="L196" s="91"/>
      <c r="M196" s="91"/>
      <c r="N196" s="91"/>
      <c r="O196" s="91"/>
      <c r="P196" s="91"/>
      <c r="Q196" s="91"/>
      <c r="R196" s="91"/>
      <c r="S196" s="91"/>
      <c r="T196" s="91"/>
    </row>
    <row r="197" spans="2:25" ht="25.5" customHeight="1">
      <c r="B197" s="91"/>
      <c r="C197" s="1347"/>
      <c r="D197" s="1347"/>
      <c r="E197" s="1347"/>
      <c r="F197" s="1347"/>
      <c r="G197" s="1347"/>
      <c r="H197" s="1347"/>
      <c r="I197" s="1347"/>
      <c r="J197" s="626"/>
      <c r="K197" s="91"/>
      <c r="L197" s="91"/>
      <c r="M197" s="91"/>
      <c r="N197" s="91"/>
      <c r="O197" s="91"/>
      <c r="P197" s="91"/>
      <c r="Q197" s="91"/>
      <c r="R197" s="91"/>
      <c r="S197" s="91"/>
      <c r="T197" s="91"/>
    </row>
    <row r="198" spans="2:25" ht="15" customHeight="1">
      <c r="B198" s="91"/>
      <c r="C198" s="91"/>
      <c r="D198" s="91"/>
      <c r="E198" s="91"/>
      <c r="F198" s="91"/>
      <c r="G198" s="91"/>
      <c r="H198" s="91"/>
      <c r="I198" s="91"/>
      <c r="J198" s="91"/>
      <c r="K198" s="91"/>
      <c r="L198" s="91"/>
      <c r="M198" s="91"/>
      <c r="N198" s="91"/>
      <c r="O198" s="91"/>
      <c r="P198" s="91"/>
      <c r="Q198" s="91"/>
      <c r="R198" s="91"/>
      <c r="S198" s="91"/>
      <c r="T198" s="91"/>
    </row>
    <row r="199" spans="2:25" ht="15" customHeight="1">
      <c r="B199" s="91"/>
      <c r="C199" s="91"/>
      <c r="D199" s="91"/>
      <c r="E199" s="91"/>
      <c r="F199" s="208"/>
      <c r="G199" s="832" t="s">
        <v>44</v>
      </c>
      <c r="H199" s="832"/>
      <c r="I199" s="312" t="s">
        <v>1071</v>
      </c>
      <c r="J199" s="393" t="str">
        <f>'02入力票（その２）'!I12</f>
        <v/>
      </c>
      <c r="K199" s="201"/>
      <c r="L199" s="394"/>
      <c r="M199" s="394"/>
      <c r="N199" s="394"/>
      <c r="O199" s="91"/>
      <c r="P199" s="91"/>
      <c r="Q199" s="91"/>
      <c r="R199" s="91"/>
      <c r="S199" s="91"/>
      <c r="T199" s="91"/>
    </row>
    <row r="200" spans="2:25" ht="15" customHeight="1">
      <c r="B200" s="91"/>
      <c r="C200" s="91"/>
      <c r="D200" s="91"/>
      <c r="E200" s="91"/>
      <c r="F200" s="208"/>
      <c r="G200" s="209"/>
      <c r="H200" s="208"/>
      <c r="I200" s="265"/>
      <c r="J200" s="90" t="str">
        <f>CONCATENATE(H160,"　",H161)</f>
        <v>※　選択してください。　</v>
      </c>
      <c r="K200" s="266"/>
      <c r="L200" s="266"/>
      <c r="M200" s="266"/>
      <c r="N200" s="266"/>
      <c r="O200" s="266"/>
      <c r="P200" s="266"/>
      <c r="Q200" s="91"/>
      <c r="R200" s="91"/>
      <c r="S200" s="91"/>
      <c r="T200" s="91"/>
    </row>
    <row r="201" spans="2:25" ht="15" customHeight="1">
      <c r="B201" s="91"/>
      <c r="C201" s="91"/>
      <c r="D201" s="91"/>
      <c r="E201" s="91"/>
      <c r="F201" s="208"/>
      <c r="G201" s="209"/>
      <c r="H201" s="208"/>
      <c r="I201" s="265"/>
      <c r="J201" s="90"/>
      <c r="K201" s="266"/>
      <c r="L201" s="266"/>
      <c r="M201" s="266"/>
      <c r="N201" s="266"/>
      <c r="O201" s="266"/>
      <c r="P201" s="266"/>
      <c r="Q201" s="91"/>
      <c r="R201" s="91"/>
      <c r="S201" s="91"/>
      <c r="T201" s="91"/>
    </row>
    <row r="202" spans="2:25" ht="15" customHeight="1">
      <c r="B202" s="91"/>
      <c r="C202" s="91"/>
      <c r="D202" s="1475" t="s">
        <v>720</v>
      </c>
      <c r="E202" s="1475"/>
      <c r="F202" s="208"/>
      <c r="G202" s="832" t="s">
        <v>578</v>
      </c>
      <c r="H202" s="832"/>
      <c r="I202" s="235"/>
      <c r="J202" s="90" t="str">
        <f>'02入力票（その２）'!I21</f>
        <v/>
      </c>
      <c r="K202" s="90"/>
      <c r="L202" s="90"/>
      <c r="M202" s="90"/>
      <c r="N202" s="90"/>
      <c r="O202" s="91"/>
      <c r="P202" s="91"/>
      <c r="Q202" s="91"/>
      <c r="R202" s="91"/>
      <c r="S202" s="91"/>
      <c r="T202" s="91"/>
    </row>
    <row r="203" spans="2:25" ht="15" customHeight="1">
      <c r="B203" s="91"/>
      <c r="C203" s="91"/>
      <c r="D203" s="91"/>
      <c r="E203" s="91"/>
      <c r="F203" s="208"/>
      <c r="G203" s="209"/>
      <c r="H203" s="208"/>
      <c r="I203" s="235"/>
      <c r="J203" s="90"/>
      <c r="K203" s="90"/>
      <c r="L203" s="90"/>
      <c r="M203" s="90"/>
      <c r="N203" s="90"/>
      <c r="O203" s="91"/>
      <c r="P203" s="91"/>
      <c r="Q203" s="91"/>
      <c r="R203" s="91"/>
      <c r="S203" s="91"/>
      <c r="T203" s="91"/>
    </row>
    <row r="204" spans="2:25" ht="15" customHeight="1">
      <c r="B204" s="91"/>
      <c r="C204" s="91"/>
      <c r="D204" s="91"/>
      <c r="E204" s="91"/>
      <c r="F204" s="208"/>
      <c r="G204" s="832" t="s">
        <v>721</v>
      </c>
      <c r="H204" s="832"/>
      <c r="I204" s="255"/>
      <c r="J204" s="90" t="str">
        <f>CONCATENATE('02入力票（その２）'!I23,"　",'02入力票（その２）'!I24)</f>
        <v>　</v>
      </c>
      <c r="K204" s="90"/>
      <c r="L204" s="90"/>
      <c r="M204" s="90"/>
      <c r="N204" s="90"/>
      <c r="O204" s="255" t="s">
        <v>722</v>
      </c>
      <c r="Q204" s="91"/>
      <c r="R204" s="91"/>
      <c r="S204" s="91"/>
      <c r="T204" s="91"/>
    </row>
    <row r="205" spans="2:25" ht="15" customHeight="1">
      <c r="B205" s="91"/>
      <c r="C205" s="91"/>
      <c r="D205" s="91"/>
      <c r="E205" s="91"/>
      <c r="F205" s="208"/>
      <c r="G205" s="209"/>
      <c r="H205" s="208"/>
      <c r="I205" s="235"/>
      <c r="J205" s="90"/>
      <c r="K205" s="90"/>
      <c r="L205" s="90"/>
      <c r="M205" s="90"/>
      <c r="N205" s="90"/>
      <c r="O205" s="91"/>
      <c r="P205" s="91"/>
      <c r="Q205" s="91"/>
      <c r="R205" s="91"/>
      <c r="S205" s="91"/>
      <c r="T205" s="91"/>
    </row>
    <row r="206" spans="2:25" ht="15" customHeight="1">
      <c r="B206" s="91"/>
      <c r="C206" s="91"/>
      <c r="D206" s="91"/>
      <c r="E206" s="91"/>
      <c r="F206" s="208"/>
      <c r="G206" s="832" t="s">
        <v>583</v>
      </c>
      <c r="H206" s="832"/>
      <c r="I206" s="235"/>
      <c r="J206" s="91" t="str">
        <f>'02入力票（その２）'!I26</f>
        <v/>
      </c>
      <c r="K206" s="91"/>
      <c r="L206" s="91"/>
      <c r="M206" s="91"/>
      <c r="N206" s="91"/>
      <c r="O206" s="91"/>
      <c r="P206" s="91"/>
      <c r="Q206" s="91"/>
      <c r="R206" s="91"/>
      <c r="S206" s="91"/>
      <c r="T206" s="91"/>
    </row>
    <row r="207" spans="2:25" ht="15" customHeight="1">
      <c r="B207" s="91"/>
      <c r="C207" s="91"/>
      <c r="D207" s="91"/>
      <c r="E207" s="91"/>
      <c r="F207" s="91"/>
      <c r="G207" s="91"/>
      <c r="H207" s="91"/>
      <c r="I207" s="91"/>
      <c r="J207" s="91"/>
      <c r="K207" s="91"/>
      <c r="L207" s="91"/>
      <c r="M207" s="91"/>
      <c r="N207" s="91"/>
      <c r="O207" s="91"/>
      <c r="P207" s="91"/>
      <c r="Q207" s="91"/>
      <c r="R207" s="91"/>
      <c r="S207" s="91"/>
      <c r="T207" s="91"/>
    </row>
    <row r="208" spans="2:25" ht="15" customHeight="1">
      <c r="B208" s="91"/>
      <c r="C208" s="91"/>
      <c r="D208" s="91"/>
      <c r="E208" s="91"/>
      <c r="F208" s="91"/>
      <c r="G208" s="91"/>
      <c r="H208" s="91"/>
      <c r="I208" s="91"/>
      <c r="J208" s="91"/>
      <c r="K208" s="91"/>
      <c r="L208" s="91"/>
      <c r="M208" s="91"/>
      <c r="N208" s="91"/>
      <c r="O208" s="91"/>
      <c r="P208" s="91"/>
      <c r="Q208" s="91"/>
      <c r="R208" s="91"/>
      <c r="S208" s="91"/>
      <c r="T208" s="91"/>
    </row>
    <row r="209" spans="2:20" ht="15" customHeight="1">
      <c r="B209" s="91"/>
      <c r="C209" s="91"/>
      <c r="D209" s="91"/>
      <c r="E209" s="227"/>
      <c r="F209" s="227"/>
      <c r="G209" s="848" t="s">
        <v>723</v>
      </c>
      <c r="H209" s="848"/>
      <c r="I209" s="848"/>
      <c r="J209" s="848"/>
      <c r="K209" s="848"/>
      <c r="L209" s="848"/>
      <c r="M209" s="848"/>
      <c r="N209" s="848"/>
      <c r="O209" s="227"/>
      <c r="P209" s="91"/>
      <c r="Q209" s="91"/>
      <c r="R209" s="91"/>
      <c r="S209" s="91"/>
      <c r="T209" s="91"/>
    </row>
    <row r="210" spans="2:20" ht="15" customHeight="1">
      <c r="B210" s="91"/>
      <c r="C210" s="91"/>
      <c r="D210" s="91"/>
      <c r="E210" s="91"/>
      <c r="F210" s="91"/>
      <c r="G210" s="91"/>
      <c r="H210" s="91"/>
      <c r="I210" s="91"/>
      <c r="J210" s="91"/>
      <c r="K210" s="91"/>
      <c r="L210" s="91"/>
      <c r="M210" s="91"/>
      <c r="N210" s="91"/>
      <c r="O210" s="91"/>
      <c r="P210" s="91"/>
      <c r="Q210" s="91"/>
      <c r="R210" s="91"/>
      <c r="S210" s="91"/>
      <c r="T210" s="91"/>
    </row>
    <row r="211" spans="2:20" ht="15" customHeight="1">
      <c r="B211" s="91"/>
      <c r="C211" s="91"/>
      <c r="D211" s="91"/>
      <c r="E211" s="91"/>
      <c r="F211" s="91"/>
      <c r="G211" s="91"/>
      <c r="H211" s="91"/>
      <c r="I211" s="91"/>
      <c r="J211" s="91"/>
      <c r="K211" s="91"/>
      <c r="L211" s="91"/>
      <c r="M211" s="91"/>
      <c r="N211" s="91"/>
      <c r="O211" s="91"/>
      <c r="P211" s="91"/>
      <c r="Q211" s="91"/>
      <c r="R211" s="91"/>
      <c r="S211" s="91"/>
      <c r="T211" s="91"/>
    </row>
    <row r="212" spans="2:20" ht="15" customHeight="1">
      <c r="B212" s="91"/>
      <c r="C212" s="91"/>
      <c r="D212" s="91"/>
      <c r="E212" s="91"/>
      <c r="F212" s="91"/>
      <c r="G212" s="832" t="s">
        <v>44</v>
      </c>
      <c r="H212" s="832"/>
      <c r="I212" s="395" t="s">
        <v>1525</v>
      </c>
      <c r="J212" s="393" t="str">
        <f>'02入力票（その２）'!I31</f>
        <v/>
      </c>
      <c r="K212" s="91"/>
      <c r="L212" s="235"/>
      <c r="M212" s="91"/>
      <c r="N212" s="91"/>
      <c r="O212" s="91"/>
      <c r="P212" s="91"/>
      <c r="Q212" s="91"/>
      <c r="R212" s="91"/>
      <c r="S212" s="91"/>
      <c r="T212" s="91"/>
    </row>
    <row r="213" spans="2:20" ht="15" customHeight="1">
      <c r="B213" s="91"/>
      <c r="C213" s="91"/>
      <c r="D213" s="91"/>
      <c r="E213" s="91"/>
      <c r="F213" s="91"/>
      <c r="G213" s="209"/>
      <c r="H213" s="208"/>
      <c r="I213" s="265"/>
      <c r="J213" s="90" t="str">
        <f>H162</f>
        <v>※　選択してください。</v>
      </c>
      <c r="K213" s="266"/>
      <c r="L213" s="266"/>
      <c r="M213" s="266"/>
      <c r="N213" s="266"/>
      <c r="O213" s="266"/>
      <c r="P213" s="266"/>
      <c r="Q213" s="91"/>
      <c r="R213" s="91"/>
      <c r="S213" s="91"/>
      <c r="T213" s="91"/>
    </row>
    <row r="214" spans="2:20" ht="15" customHeight="1">
      <c r="B214" s="91"/>
      <c r="C214" s="91"/>
      <c r="D214" s="91"/>
      <c r="E214" s="91"/>
      <c r="F214" s="91"/>
      <c r="G214" s="209"/>
      <c r="H214" s="208"/>
      <c r="I214" s="265"/>
      <c r="J214" s="266" t="str">
        <f>'02入力票（その２）'!I39</f>
        <v/>
      </c>
      <c r="K214" s="266"/>
      <c r="L214" s="266"/>
      <c r="M214" s="266"/>
      <c r="N214" s="266"/>
      <c r="O214" s="266"/>
      <c r="P214" s="266"/>
      <c r="Q214" s="91"/>
      <c r="R214" s="91"/>
      <c r="S214" s="91"/>
      <c r="T214" s="91"/>
    </row>
    <row r="215" spans="2:20" ht="15" customHeight="1">
      <c r="B215" s="91"/>
      <c r="C215" s="91"/>
      <c r="D215" s="1475" t="s">
        <v>724</v>
      </c>
      <c r="E215" s="1475"/>
      <c r="F215" s="91"/>
      <c r="G215" s="832" t="s">
        <v>578</v>
      </c>
      <c r="H215" s="832"/>
      <c r="I215" s="235"/>
      <c r="J215" s="90" t="str">
        <f>'02入力票（その２）'!I41</f>
        <v/>
      </c>
      <c r="K215" s="90"/>
      <c r="L215" s="90"/>
      <c r="M215" s="90"/>
      <c r="N215" s="90"/>
      <c r="O215" s="91"/>
      <c r="P215" s="91"/>
      <c r="Q215" s="91"/>
      <c r="R215" s="91"/>
      <c r="S215" s="91"/>
      <c r="T215" s="91"/>
    </row>
    <row r="216" spans="2:20" ht="15" customHeight="1">
      <c r="B216" s="91"/>
      <c r="C216" s="91"/>
      <c r="D216" s="91"/>
      <c r="E216" s="91"/>
      <c r="F216" s="91"/>
      <c r="G216" s="209"/>
      <c r="H216" s="208"/>
      <c r="I216" s="235"/>
      <c r="J216" s="90"/>
      <c r="K216" s="90"/>
      <c r="L216" s="90"/>
      <c r="M216" s="90"/>
      <c r="N216" s="90"/>
      <c r="O216" s="91"/>
      <c r="P216" s="91"/>
      <c r="Q216" s="91"/>
      <c r="R216" s="91"/>
      <c r="S216" s="91"/>
      <c r="T216" s="91"/>
    </row>
    <row r="217" spans="2:20" ht="15" customHeight="1">
      <c r="B217" s="91"/>
      <c r="C217" s="91"/>
      <c r="D217" s="91"/>
      <c r="E217" s="91"/>
      <c r="F217" s="91"/>
      <c r="G217" s="832" t="s">
        <v>725</v>
      </c>
      <c r="H217" s="832"/>
      <c r="I217" s="255"/>
      <c r="J217" s="90" t="str">
        <f>CONCATENATE('02入力票（その２）'!I43,"　",'02入力票（その２）'!I44)</f>
        <v>　</v>
      </c>
      <c r="K217" s="90"/>
      <c r="L217" s="90"/>
      <c r="M217" s="90"/>
      <c r="N217" s="90"/>
      <c r="O217" s="268" t="s">
        <v>646</v>
      </c>
      <c r="Q217" s="91"/>
      <c r="R217" s="91"/>
      <c r="S217" s="91"/>
      <c r="T217" s="91"/>
    </row>
    <row r="218" spans="2:20" ht="15" customHeight="1">
      <c r="B218" s="91"/>
      <c r="C218" s="91"/>
      <c r="D218" s="91"/>
      <c r="E218" s="91"/>
      <c r="F218" s="91"/>
      <c r="G218" s="209"/>
      <c r="H218" s="208"/>
      <c r="I218" s="235"/>
      <c r="J218" s="90"/>
      <c r="K218" s="90"/>
      <c r="L218" s="90"/>
      <c r="M218" s="90"/>
      <c r="N218" s="90"/>
      <c r="O218" s="91"/>
      <c r="P218" s="91"/>
      <c r="Q218" s="91"/>
      <c r="R218" s="91"/>
      <c r="S218" s="91"/>
      <c r="T218" s="91"/>
    </row>
    <row r="219" spans="2:20" ht="15" customHeight="1">
      <c r="B219" s="91"/>
      <c r="C219" s="91"/>
      <c r="D219" s="91"/>
      <c r="E219" s="91"/>
      <c r="F219" s="91"/>
      <c r="G219" s="832" t="s">
        <v>583</v>
      </c>
      <c r="H219" s="832"/>
      <c r="I219" s="235"/>
      <c r="J219" s="91" t="str">
        <f>'02入力票（その２）'!I46</f>
        <v/>
      </c>
      <c r="K219" s="91"/>
      <c r="L219" s="91"/>
      <c r="M219" s="91"/>
      <c r="N219" s="91"/>
      <c r="O219" s="91"/>
      <c r="P219" s="91"/>
      <c r="Q219" s="91"/>
      <c r="R219" s="91"/>
      <c r="S219" s="91"/>
      <c r="T219" s="91"/>
    </row>
    <row r="220" spans="2:20" ht="15" customHeight="1">
      <c r="B220" s="91"/>
      <c r="C220" s="91"/>
      <c r="D220" s="91"/>
      <c r="E220" s="91"/>
      <c r="F220" s="91"/>
      <c r="G220" s="209"/>
      <c r="H220" s="209"/>
      <c r="I220" s="91"/>
      <c r="J220" s="91"/>
      <c r="K220" s="91"/>
      <c r="L220" s="91"/>
      <c r="M220" s="91"/>
      <c r="N220" s="91"/>
      <c r="O220" s="91"/>
      <c r="P220" s="91"/>
      <c r="Q220" s="91"/>
      <c r="R220" s="91"/>
      <c r="S220" s="91"/>
      <c r="T220" s="91"/>
    </row>
    <row r="221" spans="2:20" ht="15" customHeight="1">
      <c r="B221" s="91"/>
      <c r="C221" s="91"/>
      <c r="D221" s="91"/>
      <c r="E221" s="91"/>
      <c r="F221" s="91"/>
      <c r="G221" s="832" t="s">
        <v>727</v>
      </c>
      <c r="H221" s="832"/>
      <c r="I221" s="204"/>
      <c r="J221" s="1340">
        <f>'02入力票（その２）'!I50</f>
        <v>45784</v>
      </c>
      <c r="K221" s="1340"/>
      <c r="L221" s="327"/>
      <c r="M221" s="255" t="s">
        <v>134</v>
      </c>
      <c r="O221" s="91"/>
      <c r="P221" s="91"/>
      <c r="Q221" s="91"/>
      <c r="R221" s="91"/>
      <c r="S221" s="91"/>
      <c r="T221" s="91"/>
    </row>
    <row r="222" spans="2:20" ht="15" customHeight="1">
      <c r="B222" s="91"/>
      <c r="C222" s="91"/>
      <c r="D222" s="227"/>
      <c r="E222" s="208"/>
      <c r="F222" s="91"/>
      <c r="G222" s="269"/>
      <c r="H222" s="91"/>
      <c r="I222" s="204"/>
      <c r="J222" s="1340">
        <f>'02入力票（その２）'!I51</f>
        <v>46112</v>
      </c>
      <c r="K222" s="1340"/>
      <c r="L222" s="327"/>
      <c r="M222" s="255" t="s">
        <v>137</v>
      </c>
      <c r="O222" s="91"/>
      <c r="P222" s="91"/>
      <c r="Q222" s="91"/>
      <c r="R222" s="91"/>
      <c r="S222" s="91"/>
      <c r="T222" s="91"/>
    </row>
    <row r="223" spans="2:20" ht="15" customHeight="1">
      <c r="B223" s="91"/>
      <c r="C223" s="91"/>
      <c r="F223" s="91"/>
      <c r="G223" s="91"/>
      <c r="H223" s="91"/>
      <c r="I223" s="91"/>
      <c r="J223" s="396"/>
      <c r="K223" s="396"/>
      <c r="L223" s="91"/>
      <c r="M223" s="91"/>
      <c r="N223" s="91"/>
      <c r="O223" s="91"/>
      <c r="P223" s="91"/>
      <c r="Q223" s="91"/>
      <c r="R223" s="91"/>
      <c r="S223" s="91"/>
      <c r="T223" s="91"/>
    </row>
    <row r="224" spans="2:20" ht="15" customHeight="1">
      <c r="B224" s="91"/>
      <c r="C224" s="91"/>
      <c r="D224" s="268">
        <v>1</v>
      </c>
      <c r="E224" s="270" t="s">
        <v>728</v>
      </c>
      <c r="F224" s="270"/>
      <c r="G224" s="270"/>
      <c r="H224" s="329"/>
      <c r="I224" s="329"/>
      <c r="J224" s="328" t="s">
        <v>1526</v>
      </c>
      <c r="K224" s="270"/>
      <c r="L224" s="270"/>
      <c r="M224" s="270"/>
      <c r="N224" s="270"/>
      <c r="O224" s="91"/>
      <c r="P224" s="91"/>
      <c r="Q224" s="91"/>
      <c r="R224" s="91"/>
      <c r="S224" s="91"/>
      <c r="T224" s="91"/>
    </row>
    <row r="225" spans="2:20" ht="15" customHeight="1">
      <c r="B225" s="91"/>
      <c r="C225" s="91"/>
      <c r="D225" s="268">
        <v>2</v>
      </c>
      <c r="E225" s="270" t="s">
        <v>730</v>
      </c>
      <c r="F225" s="270"/>
      <c r="G225" s="270"/>
      <c r="H225" s="329"/>
      <c r="I225" s="329"/>
      <c r="J225" s="328" t="s">
        <v>1527</v>
      </c>
      <c r="K225" s="270"/>
      <c r="L225" s="270"/>
      <c r="M225" s="270"/>
      <c r="N225" s="270"/>
      <c r="O225" s="91"/>
      <c r="P225" s="91"/>
      <c r="Q225" s="91"/>
      <c r="R225" s="91"/>
      <c r="S225" s="91"/>
      <c r="T225" s="91"/>
    </row>
    <row r="226" spans="2:20" ht="15" customHeight="1">
      <c r="B226" s="91"/>
      <c r="C226" s="91"/>
      <c r="D226" s="268">
        <v>3</v>
      </c>
      <c r="E226" s="270" t="s">
        <v>731</v>
      </c>
      <c r="F226" s="270"/>
      <c r="G226" s="270"/>
      <c r="H226" s="329"/>
      <c r="I226" s="329"/>
      <c r="J226" s="328" t="s">
        <v>2368</v>
      </c>
      <c r="K226" s="270"/>
      <c r="L226" s="270"/>
      <c r="M226" s="270"/>
      <c r="N226" s="270"/>
      <c r="O226" s="91"/>
      <c r="P226" s="91"/>
      <c r="Q226" s="91"/>
      <c r="R226" s="91"/>
      <c r="S226" s="91"/>
      <c r="T226" s="91"/>
    </row>
    <row r="227" spans="2:20" ht="15" customHeight="1">
      <c r="B227" s="91"/>
      <c r="C227" s="91"/>
      <c r="D227" s="329"/>
      <c r="E227" s="329"/>
      <c r="F227" s="270"/>
      <c r="G227" s="270"/>
      <c r="H227" s="270"/>
      <c r="I227" s="270"/>
      <c r="J227" s="270"/>
      <c r="K227" s="270"/>
      <c r="L227" s="270"/>
      <c r="M227" s="270"/>
      <c r="N227" s="270"/>
      <c r="O227" s="91"/>
      <c r="P227" s="91"/>
      <c r="Q227" s="91"/>
      <c r="R227" s="91"/>
      <c r="S227" s="91"/>
      <c r="T227" s="91"/>
    </row>
    <row r="228" spans="2:20" ht="15" customHeight="1">
      <c r="B228" s="91"/>
      <c r="C228" s="91"/>
      <c r="D228" s="268" t="s">
        <v>732</v>
      </c>
      <c r="E228" s="270" t="s">
        <v>1075</v>
      </c>
      <c r="F228" s="270"/>
      <c r="G228" s="270"/>
      <c r="H228" s="270"/>
      <c r="I228" s="270"/>
      <c r="J228" s="270" t="s">
        <v>1528</v>
      </c>
      <c r="K228" s="270"/>
      <c r="L228" s="270"/>
      <c r="M228" s="270"/>
      <c r="N228" s="270"/>
      <c r="O228" s="91"/>
      <c r="Q228" s="91"/>
      <c r="R228" s="198"/>
      <c r="S228" s="91"/>
      <c r="T228" s="91"/>
    </row>
    <row r="229" spans="2:20" ht="15" customHeight="1">
      <c r="B229" s="91"/>
      <c r="C229" s="91"/>
      <c r="D229" s="91"/>
      <c r="E229" s="91"/>
      <c r="F229" s="91"/>
      <c r="G229" s="91"/>
      <c r="H229" s="91"/>
      <c r="I229" s="91"/>
      <c r="J229" s="91"/>
      <c r="K229" s="91"/>
      <c r="L229" s="91"/>
      <c r="M229" s="91"/>
      <c r="N229" s="91"/>
      <c r="O229" s="91"/>
      <c r="P229" s="91"/>
      <c r="Q229" s="91"/>
      <c r="R229" s="91"/>
      <c r="S229" s="91"/>
      <c r="T229" s="91"/>
    </row>
    <row r="230" spans="2:20" ht="19.5" customHeight="1">
      <c r="B230" s="2"/>
      <c r="C230" s="2"/>
      <c r="D230" s="2"/>
      <c r="E230" s="2"/>
      <c r="F230" s="2"/>
      <c r="G230" s="2"/>
      <c r="H230" s="2"/>
      <c r="I230" s="2"/>
      <c r="J230" s="2"/>
      <c r="K230" s="2"/>
      <c r="L230" s="2"/>
      <c r="M230" s="2"/>
      <c r="N230" s="2"/>
      <c r="O230" s="2"/>
      <c r="P230" s="91"/>
      <c r="Q230" s="91"/>
      <c r="R230" s="91"/>
      <c r="S230" s="91"/>
      <c r="T230" s="91"/>
    </row>
    <row r="231" spans="2:20" ht="21.95" customHeight="1">
      <c r="B231" s="919" t="s">
        <v>734</v>
      </c>
      <c r="C231" s="919"/>
      <c r="D231" s="919"/>
      <c r="E231" s="919"/>
      <c r="F231" s="919"/>
      <c r="G231" s="919"/>
      <c r="H231" s="919"/>
      <c r="I231" s="919"/>
      <c r="J231" s="919"/>
      <c r="K231" s="919"/>
      <c r="L231" s="919"/>
      <c r="M231" s="919"/>
      <c r="N231" s="919"/>
      <c r="O231" s="919"/>
      <c r="P231" s="919"/>
      <c r="Q231" s="919"/>
      <c r="R231" s="919"/>
      <c r="S231" s="91"/>
      <c r="T231" s="91"/>
    </row>
    <row r="232" spans="2:20" ht="15" customHeight="1">
      <c r="B232" s="2"/>
      <c r="C232" s="2"/>
      <c r="D232" s="272"/>
      <c r="E232" s="272"/>
      <c r="F232" s="1"/>
      <c r="G232" s="1"/>
      <c r="H232" s="1"/>
      <c r="I232" s="1"/>
      <c r="J232" s="1"/>
      <c r="K232" s="1"/>
      <c r="L232" s="1"/>
      <c r="M232" s="1"/>
      <c r="N232" s="1"/>
      <c r="O232" s="2"/>
      <c r="P232" s="91"/>
      <c r="Q232" s="91"/>
      <c r="R232" s="91"/>
      <c r="S232" s="91"/>
      <c r="T232" s="91"/>
    </row>
    <row r="233" spans="2:20" ht="15" customHeight="1">
      <c r="B233" s="2"/>
      <c r="C233" s="922" t="s">
        <v>735</v>
      </c>
      <c r="D233" s="923"/>
      <c r="E233" s="924"/>
      <c r="F233" s="922" t="s">
        <v>736</v>
      </c>
      <c r="G233" s="923"/>
      <c r="H233" s="923"/>
      <c r="I233" s="923"/>
      <c r="J233" s="923"/>
      <c r="K233" s="923"/>
      <c r="L233" s="924"/>
      <c r="M233" s="2"/>
      <c r="N233" s="2"/>
      <c r="O233" s="2"/>
      <c r="P233" s="91"/>
      <c r="Q233" s="91"/>
      <c r="R233" s="91"/>
      <c r="S233" s="91"/>
      <c r="T233" s="91"/>
    </row>
    <row r="234" spans="2:20" ht="15" customHeight="1">
      <c r="B234" s="2"/>
      <c r="C234" s="925"/>
      <c r="D234" s="926"/>
      <c r="E234" s="927"/>
      <c r="F234" s="925"/>
      <c r="G234" s="926"/>
      <c r="H234" s="926"/>
      <c r="I234" s="926"/>
      <c r="J234" s="926"/>
      <c r="K234" s="926"/>
      <c r="L234" s="927"/>
      <c r="M234" s="2"/>
      <c r="N234" s="2"/>
      <c r="O234" s="2"/>
      <c r="P234" s="91"/>
      <c r="Q234" s="91"/>
      <c r="R234" s="91"/>
      <c r="S234" s="91"/>
      <c r="T234" s="91"/>
    </row>
    <row r="235" spans="2:20" ht="15" customHeight="1">
      <c r="B235" s="2"/>
      <c r="C235" s="273"/>
      <c r="D235" s="272"/>
      <c r="E235" s="274"/>
      <c r="F235" s="273"/>
      <c r="G235" s="272"/>
      <c r="H235" s="272"/>
      <c r="I235" s="272"/>
      <c r="J235" s="272"/>
      <c r="K235" s="272"/>
      <c r="L235" s="274"/>
      <c r="M235" s="2"/>
      <c r="N235" s="2"/>
      <c r="O235" s="2"/>
      <c r="P235" s="91"/>
      <c r="Q235" s="91"/>
      <c r="R235" s="91"/>
      <c r="S235" s="91"/>
      <c r="T235" s="91"/>
    </row>
    <row r="236" spans="2:20" ht="15" customHeight="1">
      <c r="B236" s="2"/>
      <c r="C236" s="275"/>
      <c r="D236" s="2"/>
      <c r="E236" s="276"/>
      <c r="F236" s="275" t="s">
        <v>737</v>
      </c>
      <c r="G236" s="2"/>
      <c r="H236" s="2"/>
      <c r="I236" s="2"/>
      <c r="J236" s="2"/>
      <c r="K236" s="278"/>
      <c r="L236" s="276"/>
      <c r="M236" s="2"/>
      <c r="N236" s="2"/>
      <c r="O236" s="2"/>
      <c r="P236" s="91"/>
      <c r="Q236" s="91"/>
      <c r="R236" s="91"/>
      <c r="S236" s="91"/>
      <c r="T236" s="91"/>
    </row>
    <row r="237" spans="2:20" ht="15" customHeight="1">
      <c r="B237" s="2"/>
      <c r="C237" s="275"/>
      <c r="D237" s="2"/>
      <c r="E237" s="276"/>
      <c r="F237" s="275"/>
      <c r="G237" s="2"/>
      <c r="H237" s="2"/>
      <c r="I237" s="2"/>
      <c r="J237" s="1"/>
      <c r="K237" s="278"/>
      <c r="L237" s="276"/>
      <c r="M237" s="2"/>
      <c r="N237" s="2"/>
      <c r="O237" s="2"/>
      <c r="P237" s="91"/>
      <c r="Q237" s="91"/>
      <c r="R237" s="91"/>
      <c r="S237" s="91"/>
      <c r="T237" s="91"/>
    </row>
    <row r="238" spans="2:20" ht="15" customHeight="1">
      <c r="B238" s="2"/>
      <c r="C238" s="279"/>
      <c r="D238" s="2"/>
      <c r="E238" s="276"/>
      <c r="F238" s="275" t="s">
        <v>738</v>
      </c>
      <c r="G238" s="2"/>
      <c r="H238" s="2"/>
      <c r="I238" s="1"/>
      <c r="J238" s="1"/>
      <c r="K238" s="278"/>
      <c r="L238" s="276"/>
      <c r="M238" s="2"/>
      <c r="N238" s="2"/>
      <c r="O238" s="2"/>
      <c r="P238" s="91"/>
      <c r="Q238" s="91"/>
      <c r="R238" s="91"/>
      <c r="S238" s="91"/>
      <c r="T238" s="91"/>
    </row>
    <row r="239" spans="2:20" ht="15" customHeight="1">
      <c r="B239" s="2"/>
      <c r="C239" s="279"/>
      <c r="D239" s="848" t="s">
        <v>805</v>
      </c>
      <c r="E239" s="276"/>
      <c r="F239" s="275"/>
      <c r="G239" s="2"/>
      <c r="H239" s="2"/>
      <c r="I239" s="1"/>
      <c r="J239" s="1"/>
      <c r="K239" s="278"/>
      <c r="L239" s="276"/>
      <c r="M239" s="2"/>
      <c r="N239" s="2"/>
      <c r="O239" s="2"/>
      <c r="P239" s="91"/>
      <c r="Q239" s="91"/>
      <c r="R239" s="91"/>
      <c r="S239" s="91"/>
      <c r="T239" s="91"/>
    </row>
    <row r="240" spans="2:20" ht="15" customHeight="1">
      <c r="B240" s="2"/>
      <c r="C240" s="280"/>
      <c r="D240" s="928"/>
      <c r="E240" s="276"/>
      <c r="F240" s="397" t="s">
        <v>806</v>
      </c>
      <c r="G240" s="2"/>
      <c r="H240" s="2"/>
      <c r="I240" s="282"/>
      <c r="J240" s="1"/>
      <c r="K240" s="278"/>
      <c r="L240" s="276"/>
      <c r="M240" s="2"/>
      <c r="N240" s="2"/>
      <c r="O240" s="2"/>
      <c r="P240" s="91"/>
      <c r="Q240" s="91"/>
      <c r="R240" s="91"/>
      <c r="S240" s="91"/>
      <c r="T240" s="91"/>
    </row>
    <row r="241" spans="2:20" ht="15" customHeight="1">
      <c r="B241" s="2"/>
      <c r="C241" s="275"/>
      <c r="D241" s="928"/>
      <c r="E241" s="276"/>
      <c r="F241" s="275"/>
      <c r="G241" s="2"/>
      <c r="H241" s="2"/>
      <c r="I241" s="1"/>
      <c r="J241" s="1"/>
      <c r="K241" s="278"/>
      <c r="L241" s="276"/>
      <c r="M241" s="2"/>
      <c r="N241" s="2"/>
      <c r="O241" s="2"/>
      <c r="P241" s="91"/>
      <c r="Q241" s="91"/>
      <c r="R241" s="91"/>
      <c r="S241" s="91"/>
      <c r="T241" s="91"/>
    </row>
    <row r="242" spans="2:20" ht="15" customHeight="1">
      <c r="B242" s="2"/>
      <c r="C242" s="279"/>
      <c r="D242" s="2"/>
      <c r="E242" s="276"/>
      <c r="F242" s="275" t="s">
        <v>807</v>
      </c>
      <c r="G242" s="2"/>
      <c r="H242" s="2"/>
      <c r="I242" s="1"/>
      <c r="J242" s="1"/>
      <c r="K242" s="278"/>
      <c r="L242" s="276"/>
      <c r="M242" s="2"/>
      <c r="N242" s="2"/>
      <c r="O242" s="2"/>
      <c r="P242" s="91"/>
      <c r="Q242" s="91"/>
      <c r="R242" s="91"/>
      <c r="S242" s="91"/>
      <c r="T242" s="91"/>
    </row>
    <row r="243" spans="2:20" ht="15" customHeight="1">
      <c r="B243" s="2"/>
      <c r="C243" s="279"/>
      <c r="D243" s="2"/>
      <c r="E243" s="276"/>
      <c r="F243" s="275"/>
      <c r="G243" s="2"/>
      <c r="H243" s="2"/>
      <c r="I243" s="1"/>
      <c r="J243" s="1"/>
      <c r="K243" s="278"/>
      <c r="L243" s="276"/>
      <c r="M243" s="2"/>
      <c r="N243" s="2"/>
      <c r="O243" s="2"/>
      <c r="P243" s="91"/>
      <c r="Q243" s="91"/>
      <c r="R243" s="91"/>
      <c r="S243" s="91"/>
      <c r="T243" s="91"/>
    </row>
    <row r="244" spans="2:20" ht="15" customHeight="1">
      <c r="B244" s="2"/>
      <c r="C244" s="279"/>
      <c r="D244" s="2"/>
      <c r="E244" s="276"/>
      <c r="F244" s="275" t="s">
        <v>808</v>
      </c>
      <c r="G244" s="2"/>
      <c r="H244" s="2"/>
      <c r="I244" s="1"/>
      <c r="J244" s="1"/>
      <c r="K244" s="278"/>
      <c r="L244" s="276"/>
      <c r="M244" s="2"/>
      <c r="N244" s="2"/>
      <c r="O244" s="2"/>
      <c r="P244" s="270"/>
      <c r="Q244" s="270"/>
      <c r="R244" s="91"/>
      <c r="S244" s="91"/>
      <c r="T244" s="91"/>
    </row>
    <row r="245" spans="2:20" ht="15" customHeight="1">
      <c r="B245" s="2"/>
      <c r="C245" s="283"/>
      <c r="D245" s="284"/>
      <c r="E245" s="285"/>
      <c r="F245" s="283"/>
      <c r="G245" s="284"/>
      <c r="H245" s="284"/>
      <c r="I245" s="284"/>
      <c r="J245" s="284"/>
      <c r="K245" s="286"/>
      <c r="L245" s="285"/>
      <c r="M245" s="2"/>
      <c r="N245" s="2"/>
      <c r="O245" s="2"/>
      <c r="P245" s="270"/>
      <c r="Q245" s="270"/>
      <c r="R245" s="91"/>
      <c r="S245" s="91"/>
      <c r="T245" s="91"/>
    </row>
    <row r="246" spans="2:20" ht="15" customHeight="1">
      <c r="B246" s="91"/>
      <c r="C246" s="91"/>
      <c r="D246" s="270"/>
      <c r="E246" s="270"/>
      <c r="F246" s="270"/>
      <c r="G246" s="270"/>
      <c r="H246" s="270"/>
      <c r="I246" s="270"/>
      <c r="J246" s="270"/>
      <c r="K246" s="270"/>
      <c r="L246" s="270"/>
      <c r="M246" s="270"/>
      <c r="N246" s="270"/>
      <c r="O246" s="270"/>
      <c r="P246" s="270"/>
      <c r="Q246" s="270"/>
      <c r="R246" s="91"/>
      <c r="S246" s="91"/>
      <c r="T246" s="91"/>
    </row>
    <row r="247" spans="2:20" ht="15" customHeight="1">
      <c r="B247" s="91"/>
      <c r="C247" s="91" t="s">
        <v>809</v>
      </c>
      <c r="D247" s="270"/>
      <c r="E247" s="270"/>
      <c r="F247" s="270"/>
      <c r="G247" s="270"/>
      <c r="H247" s="270"/>
      <c r="I247" s="270"/>
      <c r="J247" s="270"/>
      <c r="K247" s="270"/>
      <c r="L247" s="270"/>
      <c r="M247" s="270"/>
      <c r="N247" s="270"/>
      <c r="O247" s="270"/>
      <c r="P247" s="270"/>
      <c r="Q247" s="270"/>
      <c r="R247" s="91"/>
      <c r="S247" s="91"/>
      <c r="T247" s="91"/>
    </row>
    <row r="248" spans="2:20" ht="15" customHeight="1">
      <c r="B248" s="91"/>
      <c r="C248" s="91"/>
      <c r="D248" s="270"/>
      <c r="E248" s="270"/>
      <c r="F248" s="270"/>
      <c r="G248" s="270"/>
      <c r="H248" s="270"/>
      <c r="I248" s="270"/>
      <c r="J248" s="270"/>
      <c r="K248" s="270"/>
      <c r="L248" s="270"/>
      <c r="M248" s="270"/>
      <c r="N248" s="270"/>
      <c r="O248" s="270"/>
      <c r="P248" s="270"/>
      <c r="Q248" s="270"/>
      <c r="R248" s="91"/>
      <c r="S248" s="91"/>
      <c r="T248" s="91"/>
    </row>
    <row r="249" spans="2:20" ht="15" customHeight="1">
      <c r="B249" s="91"/>
      <c r="C249" s="91"/>
      <c r="D249" s="204"/>
      <c r="E249" s="1218" t="str">
        <f>IF(ISBLANK('02入力票（その２）'!$G$168),"年　　　月　　　日",'02入力票（その２）'!$G$168)</f>
        <v>年　　　月　　　日</v>
      </c>
      <c r="F249" s="1218"/>
      <c r="G249" s="1218"/>
      <c r="H249" s="91"/>
      <c r="I249" s="91"/>
      <c r="J249" s="91"/>
      <c r="K249" s="91"/>
      <c r="L249" s="91"/>
      <c r="M249" s="91"/>
      <c r="N249" s="91"/>
      <c r="O249" s="91"/>
      <c r="P249" s="91"/>
      <c r="Q249" s="91"/>
      <c r="R249" s="91"/>
      <c r="S249" s="91"/>
      <c r="T249" s="91"/>
    </row>
    <row r="250" spans="2:20" ht="15" customHeight="1">
      <c r="B250" s="91"/>
      <c r="C250" s="91"/>
      <c r="D250" s="91"/>
      <c r="E250" s="91"/>
      <c r="F250" s="91"/>
      <c r="G250" s="91"/>
      <c r="H250" s="91"/>
      <c r="I250" s="91"/>
      <c r="J250" s="91"/>
      <c r="K250" s="91"/>
      <c r="L250" s="91"/>
      <c r="M250" s="91"/>
      <c r="N250" s="91"/>
      <c r="O250" s="91"/>
      <c r="P250" s="91"/>
      <c r="Q250" s="91"/>
      <c r="R250" s="91"/>
      <c r="S250" s="91"/>
      <c r="T250" s="91"/>
    </row>
    <row r="251" spans="2:20" ht="29.25" customHeight="1">
      <c r="B251" s="91"/>
      <c r="C251" s="255"/>
      <c r="D251" s="627" t="s">
        <v>2452</v>
      </c>
      <c r="E251" s="628"/>
      <c r="F251" s="628"/>
      <c r="G251" s="628"/>
      <c r="H251" s="628"/>
      <c r="I251" s="628"/>
      <c r="J251" s="629"/>
      <c r="K251" s="626" t="s">
        <v>642</v>
      </c>
      <c r="L251" s="91"/>
      <c r="M251" s="91"/>
      <c r="N251" s="91"/>
      <c r="O251" s="91"/>
      <c r="P251" s="91"/>
      <c r="Q251" s="91"/>
      <c r="R251" s="91"/>
      <c r="S251" s="91"/>
      <c r="T251" s="91"/>
    </row>
    <row r="252" spans="2:20" ht="29.25" customHeight="1">
      <c r="B252" s="91"/>
      <c r="C252" s="255"/>
      <c r="D252" s="630"/>
      <c r="E252" s="631"/>
      <c r="F252" s="631"/>
      <c r="G252" s="631"/>
      <c r="H252" s="631"/>
      <c r="I252" s="631"/>
      <c r="J252" s="632"/>
      <c r="K252" s="626"/>
      <c r="L252" s="91"/>
      <c r="M252" s="91"/>
      <c r="N252" s="91"/>
      <c r="O252" s="91"/>
      <c r="P252" s="91"/>
      <c r="Q252" s="91"/>
      <c r="R252" s="91"/>
      <c r="S252" s="91"/>
      <c r="T252" s="91"/>
    </row>
    <row r="253" spans="2:20" ht="15" customHeight="1">
      <c r="B253" s="91"/>
      <c r="C253" s="91"/>
      <c r="D253" s="91"/>
      <c r="E253" s="91"/>
      <c r="F253" s="91"/>
      <c r="G253" s="91"/>
      <c r="H253" s="91"/>
      <c r="I253" s="91"/>
      <c r="J253" s="91"/>
      <c r="K253" s="91"/>
      <c r="L253" s="91"/>
      <c r="M253" s="91"/>
      <c r="N253" s="91"/>
      <c r="O253" s="91"/>
      <c r="P253" s="91"/>
      <c r="Q253" s="91"/>
      <c r="R253" s="91"/>
      <c r="S253" s="91"/>
      <c r="T253" s="91"/>
    </row>
    <row r="254" spans="2:20" ht="15" customHeight="1">
      <c r="B254" s="91"/>
      <c r="C254" s="91"/>
      <c r="D254" s="91"/>
      <c r="E254" s="91"/>
      <c r="F254" s="208"/>
      <c r="G254" s="832" t="s">
        <v>44</v>
      </c>
      <c r="H254" s="832"/>
      <c r="I254" s="201"/>
      <c r="J254" s="90" t="str">
        <f>CONCATENATE(G137,"　",M137)</f>
        <v>※　選択してください。　</v>
      </c>
      <c r="K254" s="90"/>
      <c r="L254" s="90"/>
      <c r="M254" s="90"/>
      <c r="N254" s="90"/>
      <c r="O254" s="90"/>
      <c r="P254" s="90"/>
      <c r="Q254" s="91"/>
      <c r="R254" s="91"/>
      <c r="S254" s="91"/>
      <c r="T254" s="91"/>
    </row>
    <row r="255" spans="2:20" ht="15" customHeight="1">
      <c r="B255" s="91"/>
      <c r="C255" s="91"/>
      <c r="D255" s="91"/>
      <c r="E255" s="91"/>
      <c r="F255" s="208"/>
      <c r="G255" s="90"/>
      <c r="H255" s="90"/>
      <c r="I255" s="91"/>
      <c r="J255" s="90"/>
      <c r="K255" s="90"/>
      <c r="L255" s="90"/>
      <c r="M255" s="90"/>
      <c r="N255" s="90"/>
      <c r="O255" s="90"/>
      <c r="P255" s="90"/>
      <c r="Q255" s="91"/>
      <c r="R255" s="91"/>
      <c r="S255" s="91"/>
      <c r="T255" s="91"/>
    </row>
    <row r="256" spans="2:20" ht="15" customHeight="1">
      <c r="B256" s="91"/>
      <c r="C256" s="91"/>
      <c r="D256" s="91"/>
      <c r="E256" s="91"/>
      <c r="F256" s="208"/>
      <c r="G256" s="832" t="s">
        <v>578</v>
      </c>
      <c r="H256" s="832"/>
      <c r="I256" s="91"/>
      <c r="J256" s="90" t="str">
        <f>G140</f>
        <v/>
      </c>
      <c r="K256" s="90"/>
      <c r="L256" s="90"/>
      <c r="M256" s="90"/>
      <c r="N256" s="90"/>
      <c r="O256" s="90"/>
      <c r="P256" s="90"/>
      <c r="Q256" s="91"/>
      <c r="R256" s="91"/>
      <c r="S256" s="91"/>
      <c r="T256" s="91"/>
    </row>
    <row r="257" spans="2:20" ht="15" customHeight="1">
      <c r="B257" s="91"/>
      <c r="C257" s="91"/>
      <c r="D257" s="91"/>
      <c r="E257" s="91"/>
      <c r="F257" s="208"/>
      <c r="G257" s="90"/>
      <c r="H257" s="90"/>
      <c r="I257" s="91"/>
      <c r="J257" s="90" t="str">
        <f>G143</f>
        <v/>
      </c>
      <c r="K257" s="90"/>
      <c r="L257" s="90"/>
      <c r="M257" s="90"/>
      <c r="N257" s="90"/>
      <c r="O257" s="90"/>
      <c r="P257" s="90"/>
      <c r="Q257" s="91"/>
      <c r="R257" s="91"/>
      <c r="S257" s="91"/>
      <c r="T257" s="91"/>
    </row>
    <row r="258" spans="2:20" ht="15" customHeight="1">
      <c r="B258" s="91"/>
      <c r="C258" s="91"/>
      <c r="D258" s="91"/>
      <c r="E258" s="91"/>
      <c r="F258" s="208"/>
      <c r="G258" s="832" t="s">
        <v>739</v>
      </c>
      <c r="H258" s="832"/>
      <c r="I258" s="255"/>
      <c r="J258" s="90" t="str">
        <f>J143</f>
        <v/>
      </c>
      <c r="K258" s="90"/>
      <c r="L258" s="90"/>
      <c r="M258" s="90"/>
      <c r="N258" s="227" t="s">
        <v>740</v>
      </c>
      <c r="O258" s="90"/>
      <c r="Q258" s="91"/>
      <c r="R258" s="91"/>
      <c r="S258" s="91"/>
      <c r="T258" s="91"/>
    </row>
    <row r="259" spans="2:20" ht="15" customHeight="1">
      <c r="B259" s="91"/>
      <c r="C259" s="91"/>
      <c r="D259" s="91"/>
      <c r="E259" s="91"/>
      <c r="F259" s="91"/>
      <c r="G259" s="90"/>
      <c r="H259" s="90"/>
      <c r="I259" s="91"/>
      <c r="J259" s="90"/>
      <c r="K259" s="90"/>
      <c r="L259" s="90"/>
      <c r="M259" s="90"/>
      <c r="N259" s="90"/>
      <c r="O259" s="90"/>
      <c r="P259" s="91"/>
      <c r="Q259" s="91"/>
      <c r="R259" s="91"/>
      <c r="S259" s="91"/>
      <c r="T259" s="91"/>
    </row>
    <row r="260" spans="2:20" ht="15" customHeight="1">
      <c r="B260" s="91"/>
      <c r="C260" s="91"/>
      <c r="D260" s="91"/>
      <c r="E260" s="91"/>
      <c r="F260" s="91"/>
      <c r="G260" s="91"/>
      <c r="H260" s="91"/>
      <c r="I260" s="91"/>
      <c r="J260" s="91"/>
      <c r="K260" s="91"/>
      <c r="L260" s="91"/>
      <c r="M260" s="91"/>
      <c r="N260" s="91"/>
      <c r="O260" s="91"/>
      <c r="P260" s="91"/>
      <c r="Q260" s="91"/>
      <c r="R260" s="91"/>
      <c r="S260" s="91"/>
      <c r="T260" s="91"/>
    </row>
    <row r="261" spans="2:20" ht="15" customHeight="1">
      <c r="B261" s="91"/>
      <c r="C261" s="91"/>
      <c r="D261" s="91"/>
      <c r="E261" s="2" t="s">
        <v>741</v>
      </c>
      <c r="F261" s="91"/>
      <c r="G261" s="91"/>
      <c r="H261" s="91"/>
      <c r="I261" s="91"/>
      <c r="J261" s="91"/>
      <c r="K261" s="91"/>
      <c r="L261" s="91"/>
      <c r="M261" s="91"/>
      <c r="N261" s="91"/>
      <c r="O261" s="91"/>
      <c r="P261" s="91"/>
      <c r="Q261" s="91"/>
      <c r="R261" s="91"/>
      <c r="S261" s="91"/>
      <c r="T261" s="91"/>
    </row>
    <row r="262" spans="2:20" ht="15" customHeight="1">
      <c r="B262" s="91"/>
      <c r="C262" s="91"/>
      <c r="D262" s="91"/>
      <c r="E262" s="270" t="s">
        <v>742</v>
      </c>
      <c r="F262" s="91"/>
      <c r="G262" s="91"/>
      <c r="H262" s="91"/>
      <c r="I262" s="91"/>
      <c r="J262" s="91"/>
      <c r="K262" s="91"/>
      <c r="L262" s="91"/>
      <c r="M262" s="91"/>
      <c r="N262" s="91"/>
      <c r="O262" s="91"/>
      <c r="Q262" s="202"/>
      <c r="R262" s="198"/>
      <c r="S262" s="91"/>
      <c r="T262" s="91"/>
    </row>
    <row r="263" spans="2:20" ht="15" customHeight="1">
      <c r="B263" s="91"/>
      <c r="C263" s="91"/>
      <c r="D263" s="91"/>
      <c r="E263" s="270" t="s">
        <v>743</v>
      </c>
      <c r="F263" s="270"/>
      <c r="G263" s="270"/>
      <c r="H263" s="270"/>
      <c r="I263" s="270"/>
      <c r="J263" s="270"/>
      <c r="K263" s="270"/>
      <c r="L263" s="270"/>
      <c r="M263" s="91"/>
      <c r="N263" s="91"/>
      <c r="O263" s="91"/>
      <c r="P263" s="91"/>
      <c r="Q263" s="91"/>
      <c r="S263" s="91"/>
      <c r="T263" s="91"/>
    </row>
    <row r="264" spans="2:20" ht="19.5" customHeight="1">
      <c r="B264" s="2"/>
      <c r="C264" s="2"/>
      <c r="D264" s="2"/>
      <c r="E264" s="2"/>
      <c r="F264" s="2"/>
      <c r="G264" s="2"/>
      <c r="H264" s="2"/>
      <c r="I264" s="2"/>
      <c r="J264" s="2"/>
      <c r="K264" s="2"/>
      <c r="L264" s="2"/>
      <c r="M264" s="2"/>
      <c r="N264" s="2"/>
      <c r="O264" s="2"/>
      <c r="P264" s="91"/>
      <c r="Q264" s="91"/>
      <c r="R264" s="91"/>
      <c r="S264" s="91"/>
      <c r="T264" s="91"/>
    </row>
    <row r="265" spans="2:20" ht="19.5" customHeight="1">
      <c r="B265" s="2"/>
      <c r="C265" s="2"/>
      <c r="D265" s="2"/>
      <c r="E265" s="2"/>
      <c r="F265" s="2"/>
      <c r="G265" s="2"/>
      <c r="H265" s="2"/>
      <c r="I265" s="2"/>
      <c r="J265" s="2"/>
      <c r="K265" s="2"/>
      <c r="L265" s="2"/>
      <c r="M265" s="2"/>
      <c r="N265" s="2"/>
      <c r="O265" s="2"/>
      <c r="P265" s="91"/>
      <c r="Q265" s="91"/>
      <c r="R265" s="91"/>
      <c r="S265" s="91"/>
      <c r="T265" s="91"/>
    </row>
    <row r="266" spans="2:20" ht="21.95" customHeight="1">
      <c r="B266" s="919" t="s">
        <v>2138</v>
      </c>
      <c r="C266" s="919"/>
      <c r="D266" s="919"/>
      <c r="E266" s="919"/>
      <c r="F266" s="919"/>
      <c r="G266" s="919"/>
      <c r="H266" s="919"/>
      <c r="I266" s="919"/>
      <c r="J266" s="919"/>
      <c r="K266" s="919"/>
      <c r="L266" s="919"/>
      <c r="M266" s="919"/>
      <c r="N266" s="919"/>
      <c r="O266" s="919"/>
      <c r="P266" s="919"/>
      <c r="Q266" s="919"/>
      <c r="R266" s="919"/>
      <c r="S266" s="91"/>
      <c r="T266" s="91"/>
    </row>
    <row r="267" spans="2:20" ht="15" customHeight="1">
      <c r="B267" s="2"/>
      <c r="C267" s="2"/>
      <c r="D267" s="272"/>
      <c r="E267" s="272"/>
      <c r="F267" s="1"/>
      <c r="G267" s="1"/>
      <c r="H267" s="1"/>
      <c r="I267" s="1"/>
      <c r="J267" s="1"/>
      <c r="K267" s="1"/>
      <c r="L267" s="1"/>
      <c r="M267" s="1"/>
      <c r="N267" s="1"/>
      <c r="O267" s="2"/>
      <c r="P267" s="91"/>
      <c r="Q267" s="91"/>
      <c r="R267" s="91"/>
      <c r="S267" s="91"/>
      <c r="T267" s="91"/>
    </row>
    <row r="268" spans="2:20" ht="15" customHeight="1">
      <c r="B268" s="91"/>
      <c r="C268" s="91"/>
      <c r="D268" s="270"/>
      <c r="E268" s="270"/>
      <c r="F268" s="270"/>
      <c r="G268" s="270"/>
      <c r="H268" s="270"/>
      <c r="I268" s="270"/>
      <c r="J268" s="270"/>
      <c r="K268" s="270"/>
      <c r="L268" s="270"/>
      <c r="M268" s="270"/>
      <c r="N268" s="270"/>
      <c r="O268" s="270"/>
      <c r="P268" s="270"/>
      <c r="Q268" s="270"/>
      <c r="R268" s="91"/>
      <c r="S268" s="91"/>
      <c r="T268" s="91"/>
    </row>
    <row r="269" spans="2:20" ht="15" customHeight="1">
      <c r="B269" s="91"/>
      <c r="C269" s="446" t="s">
        <v>2384</v>
      </c>
      <c r="D269" s="270"/>
      <c r="E269" s="270"/>
      <c r="F269" s="270"/>
      <c r="G269" s="270"/>
      <c r="H269" s="270"/>
      <c r="I269" s="270"/>
      <c r="J269" s="270"/>
      <c r="K269" s="270"/>
      <c r="L269" s="270"/>
      <c r="M269" s="270"/>
      <c r="N269" s="270"/>
      <c r="O269" s="270"/>
      <c r="P269" s="270"/>
      <c r="Q269" s="270"/>
      <c r="R269" s="91"/>
      <c r="S269" s="91"/>
      <c r="T269" s="91"/>
    </row>
    <row r="270" spans="2:20" ht="15" customHeight="1">
      <c r="B270" s="91"/>
      <c r="C270" s="446" t="s">
        <v>2136</v>
      </c>
      <c r="D270" s="270"/>
      <c r="E270" s="270"/>
      <c r="F270" s="270"/>
      <c r="G270" s="270"/>
      <c r="H270" s="270"/>
      <c r="I270" s="270"/>
      <c r="J270" s="270"/>
      <c r="K270" s="270"/>
      <c r="L270" s="270"/>
      <c r="M270" s="270"/>
      <c r="N270" s="270"/>
      <c r="O270" s="270"/>
      <c r="P270" s="270"/>
      <c r="Q270" s="270"/>
      <c r="R270" s="91"/>
      <c r="S270" s="91"/>
      <c r="T270" s="91"/>
    </row>
    <row r="271" spans="2:20" ht="15" customHeight="1">
      <c r="B271" s="91"/>
      <c r="C271" s="446"/>
      <c r="D271" s="270"/>
      <c r="E271" s="270"/>
      <c r="F271" s="270"/>
      <c r="G271" s="270"/>
      <c r="H271" s="270"/>
      <c r="I271" s="270"/>
      <c r="J271" s="270"/>
      <c r="K271" s="270"/>
      <c r="L271" s="270"/>
      <c r="M271" s="270"/>
      <c r="N271" s="270"/>
      <c r="O271" s="270"/>
      <c r="P271" s="270"/>
      <c r="Q271" s="270"/>
      <c r="R271" s="91"/>
      <c r="S271" s="91"/>
      <c r="T271" s="91"/>
    </row>
    <row r="272" spans="2:20" ht="15" customHeight="1">
      <c r="B272" s="91"/>
      <c r="C272" s="446"/>
      <c r="D272" s="270"/>
      <c r="E272" s="270"/>
      <c r="F272" s="270"/>
      <c r="G272" s="270"/>
      <c r="H272" s="270"/>
      <c r="I272" s="270"/>
      <c r="J272" s="270"/>
      <c r="K272" s="270"/>
      <c r="L272" s="270"/>
      <c r="M272" s="270"/>
      <c r="N272" s="270"/>
      <c r="O272" s="270"/>
      <c r="P272" s="270"/>
      <c r="Q272" s="270"/>
      <c r="R272" s="91"/>
      <c r="S272" s="91"/>
      <c r="T272" s="91"/>
    </row>
    <row r="273" spans="2:20" ht="15" customHeight="1">
      <c r="B273" s="91"/>
      <c r="C273" s="91"/>
      <c r="D273" s="204"/>
      <c r="E273" s="1218" t="str">
        <f>IF(ISBLANK('02入力票（その２）'!$G$168),"年　　　月　　　日",'02入力票（その２）'!$G$168)</f>
        <v>年　　　月　　　日</v>
      </c>
      <c r="F273" s="1218"/>
      <c r="G273" s="1218"/>
      <c r="H273" s="91"/>
      <c r="I273" s="91"/>
      <c r="J273" s="91"/>
      <c r="K273" s="91"/>
      <c r="L273" s="91"/>
      <c r="M273" s="91"/>
      <c r="N273" s="91"/>
      <c r="O273" s="91"/>
      <c r="P273" s="91"/>
      <c r="Q273" s="91"/>
      <c r="R273" s="91"/>
      <c r="S273" s="91"/>
      <c r="T273" s="91"/>
    </row>
    <row r="274" spans="2:20" ht="15" customHeight="1">
      <c r="B274" s="91"/>
      <c r="C274" s="91"/>
      <c r="D274" s="91"/>
      <c r="E274" s="91"/>
      <c r="F274" s="91"/>
      <c r="G274" s="91"/>
      <c r="H274" s="91"/>
      <c r="I274" s="91"/>
      <c r="J274" s="91"/>
      <c r="K274" s="91"/>
      <c r="L274" s="91"/>
      <c r="M274" s="91"/>
      <c r="N274" s="91"/>
      <c r="O274" s="91"/>
      <c r="P274" s="91"/>
      <c r="Q274" s="91"/>
      <c r="R274" s="91"/>
      <c r="S274" s="91"/>
      <c r="T274" s="91"/>
    </row>
    <row r="275" spans="2:20" ht="29.25" customHeight="1">
      <c r="B275" s="91"/>
      <c r="C275" s="255"/>
      <c r="D275" s="1346" t="s">
        <v>2452</v>
      </c>
      <c r="E275" s="1347"/>
      <c r="F275" s="1347"/>
      <c r="G275" s="1347"/>
      <c r="H275" s="1347"/>
      <c r="I275" s="1347"/>
      <c r="J275" s="1347"/>
      <c r="K275" s="626" t="s">
        <v>642</v>
      </c>
      <c r="L275" s="91"/>
      <c r="M275" s="91"/>
      <c r="N275" s="91"/>
      <c r="O275" s="91"/>
      <c r="P275" s="91"/>
      <c r="Q275" s="91"/>
      <c r="R275" s="91"/>
      <c r="S275" s="91"/>
      <c r="T275" s="91"/>
    </row>
    <row r="276" spans="2:20" ht="29.25" customHeight="1">
      <c r="B276" s="91"/>
      <c r="C276" s="255"/>
      <c r="D276" s="1347"/>
      <c r="E276" s="1347"/>
      <c r="F276" s="1347"/>
      <c r="G276" s="1347"/>
      <c r="H276" s="1347"/>
      <c r="I276" s="1347"/>
      <c r="J276" s="1347"/>
      <c r="K276" s="626"/>
      <c r="L276" s="91"/>
      <c r="M276" s="91"/>
      <c r="N276" s="91"/>
      <c r="O276" s="91"/>
      <c r="P276" s="91"/>
      <c r="Q276" s="91"/>
      <c r="R276" s="91"/>
      <c r="S276" s="91"/>
      <c r="T276" s="91"/>
    </row>
    <row r="277" spans="2:20" ht="15" customHeight="1">
      <c r="B277" s="91"/>
      <c r="C277" s="91"/>
      <c r="D277" s="91"/>
      <c r="E277" s="91"/>
      <c r="F277" s="91"/>
      <c r="G277" s="91"/>
      <c r="H277" s="91"/>
      <c r="I277" s="91"/>
      <c r="J277" s="91"/>
      <c r="K277" s="91"/>
      <c r="L277" s="91"/>
      <c r="M277" s="91"/>
      <c r="N277" s="91"/>
      <c r="O277" s="91"/>
      <c r="P277" s="91"/>
      <c r="Q277" s="91"/>
      <c r="R277" s="91"/>
      <c r="S277" s="91"/>
      <c r="T277" s="91"/>
    </row>
    <row r="278" spans="2:20" ht="15" customHeight="1">
      <c r="B278" s="91"/>
      <c r="C278" s="91"/>
      <c r="D278" s="91"/>
      <c r="E278" s="91"/>
      <c r="F278" s="208"/>
      <c r="G278" s="832" t="s">
        <v>44</v>
      </c>
      <c r="H278" s="832"/>
      <c r="I278" s="201"/>
      <c r="J278" s="90" t="str">
        <f>CONCATENATE(G137,"　",M137)</f>
        <v>※　選択してください。　</v>
      </c>
      <c r="K278" s="90"/>
      <c r="L278" s="90"/>
      <c r="M278" s="90"/>
      <c r="N278" s="90"/>
      <c r="O278" s="90"/>
      <c r="P278" s="90"/>
      <c r="Q278" s="91"/>
      <c r="R278" s="91"/>
      <c r="S278" s="91"/>
      <c r="T278" s="91"/>
    </row>
    <row r="279" spans="2:20" ht="15" customHeight="1">
      <c r="B279" s="91"/>
      <c r="C279" s="91"/>
      <c r="D279" s="91"/>
      <c r="E279" s="91"/>
      <c r="F279" s="208"/>
      <c r="G279" s="90"/>
      <c r="H279" s="90"/>
      <c r="I279" s="91"/>
      <c r="J279" s="90"/>
      <c r="K279" s="90"/>
      <c r="L279" s="90"/>
      <c r="M279" s="90"/>
      <c r="N279" s="90"/>
      <c r="O279" s="90"/>
      <c r="P279" s="90"/>
      <c r="Q279" s="91"/>
      <c r="R279" s="91"/>
      <c r="S279" s="91"/>
      <c r="T279" s="91"/>
    </row>
    <row r="280" spans="2:20" ht="15" customHeight="1">
      <c r="B280" s="91"/>
      <c r="C280" s="91"/>
      <c r="D280" s="91"/>
      <c r="E280" s="91"/>
      <c r="F280" s="208"/>
      <c r="G280" s="832" t="s">
        <v>578</v>
      </c>
      <c r="H280" s="832"/>
      <c r="I280" s="91"/>
      <c r="J280" s="90" t="str">
        <f>G140</f>
        <v/>
      </c>
      <c r="K280" s="90"/>
      <c r="L280" s="90"/>
      <c r="M280" s="90"/>
      <c r="N280" s="90"/>
      <c r="O280" s="90"/>
      <c r="P280" s="90"/>
      <c r="Q280" s="91"/>
      <c r="R280" s="91"/>
      <c r="S280" s="91"/>
      <c r="T280" s="91"/>
    </row>
    <row r="281" spans="2:20" ht="15" customHeight="1">
      <c r="B281" s="91"/>
      <c r="C281" s="91"/>
      <c r="D281" s="91"/>
      <c r="E281" s="91"/>
      <c r="F281" s="208"/>
      <c r="G281" s="90"/>
      <c r="H281" s="90"/>
      <c r="I281" s="91"/>
      <c r="J281" s="90" t="str">
        <f>G143</f>
        <v/>
      </c>
      <c r="K281" s="90"/>
      <c r="L281" s="90"/>
      <c r="M281" s="90"/>
      <c r="N281" s="90"/>
      <c r="O281" s="90"/>
      <c r="P281" s="90"/>
      <c r="Q281" s="91"/>
      <c r="R281" s="91"/>
      <c r="S281" s="91"/>
      <c r="T281" s="91"/>
    </row>
    <row r="282" spans="2:20" ht="15" customHeight="1">
      <c r="B282" s="91"/>
      <c r="C282" s="91"/>
      <c r="D282" s="91"/>
      <c r="E282" s="91"/>
      <c r="F282" s="208"/>
      <c r="G282" s="832" t="s">
        <v>739</v>
      </c>
      <c r="H282" s="832"/>
      <c r="I282" s="255"/>
      <c r="J282" s="90" t="str">
        <f>J143</f>
        <v/>
      </c>
      <c r="K282" s="90"/>
      <c r="L282" s="90"/>
      <c r="M282" s="90"/>
      <c r="N282" s="227" t="s">
        <v>740</v>
      </c>
      <c r="O282" s="90"/>
      <c r="Q282" s="91"/>
      <c r="R282" s="91"/>
      <c r="S282" s="91"/>
      <c r="T282" s="91"/>
    </row>
    <row r="283" spans="2:20" ht="15" customHeight="1">
      <c r="B283" s="91"/>
      <c r="C283" s="91"/>
      <c r="D283" s="91"/>
      <c r="E283" s="91"/>
      <c r="F283" s="91"/>
      <c r="G283" s="90"/>
      <c r="H283" s="90"/>
      <c r="I283" s="91"/>
      <c r="J283" s="90"/>
      <c r="K283" s="90"/>
      <c r="L283" s="90"/>
      <c r="M283" s="90"/>
      <c r="N283" s="90"/>
      <c r="O283" s="90"/>
      <c r="P283" s="91"/>
      <c r="Q283" s="91"/>
      <c r="R283" s="91"/>
      <c r="S283" s="91"/>
      <c r="T283" s="91"/>
    </row>
    <row r="284" spans="2:20">
      <c r="B284" s="91"/>
      <c r="C284" s="91"/>
      <c r="D284" s="91"/>
      <c r="E284" s="91"/>
      <c r="F284" s="91"/>
      <c r="G284" s="91"/>
      <c r="H284" s="91"/>
      <c r="I284" s="91"/>
      <c r="J284" s="91"/>
      <c r="K284" s="91"/>
      <c r="L284" s="91"/>
      <c r="M284" s="91"/>
      <c r="N284" s="91"/>
      <c r="O284" s="91"/>
      <c r="P284" s="91"/>
      <c r="Q284" s="91"/>
      <c r="R284" s="91"/>
      <c r="S284" s="91"/>
      <c r="T284" s="91"/>
    </row>
    <row r="285" spans="2:20">
      <c r="B285" s="91" t="s">
        <v>744</v>
      </c>
      <c r="C285" s="91"/>
      <c r="D285" s="91"/>
      <c r="E285" s="91"/>
      <c r="F285" s="91"/>
      <c r="G285" s="91"/>
      <c r="H285" s="91"/>
      <c r="I285" s="91"/>
      <c r="J285" s="91"/>
      <c r="K285" s="91"/>
      <c r="L285" s="91"/>
      <c r="M285" s="91"/>
      <c r="N285" s="91"/>
      <c r="O285" s="91"/>
      <c r="P285" s="91"/>
      <c r="Q285" s="91"/>
      <c r="R285" s="91"/>
      <c r="S285" s="91"/>
      <c r="T285" s="91"/>
    </row>
    <row r="286" spans="2:20">
      <c r="B286" s="91"/>
      <c r="C286" s="91" t="s">
        <v>1529</v>
      </c>
      <c r="D286" s="91" t="s">
        <v>1529</v>
      </c>
      <c r="E286" s="91"/>
      <c r="F286" s="91"/>
      <c r="G286" s="91"/>
      <c r="H286" s="91"/>
      <c r="I286" s="91"/>
      <c r="J286" s="91"/>
      <c r="K286" s="91"/>
      <c r="L286" s="91"/>
      <c r="M286" s="91"/>
      <c r="N286" s="91"/>
      <c r="O286" s="91"/>
      <c r="P286" s="91"/>
      <c r="Q286" s="91"/>
      <c r="R286" s="91"/>
      <c r="S286" s="91"/>
      <c r="T286" s="91"/>
    </row>
    <row r="287" spans="2:20">
      <c r="B287" s="91"/>
      <c r="C287" s="288" t="s">
        <v>2453</v>
      </c>
      <c r="D287" s="91" t="s">
        <v>2454</v>
      </c>
      <c r="E287" s="91"/>
      <c r="F287" s="91"/>
      <c r="G287" s="91"/>
      <c r="H287" s="91"/>
      <c r="I287" s="91"/>
      <c r="J287" s="91"/>
      <c r="K287" s="91"/>
      <c r="L287" s="91"/>
      <c r="M287" s="91"/>
      <c r="N287" s="91"/>
      <c r="O287" s="91"/>
      <c r="P287" s="91"/>
      <c r="Q287" s="91"/>
      <c r="R287" s="91"/>
      <c r="S287" s="91"/>
      <c r="T287" s="91"/>
    </row>
    <row r="288" spans="2:20">
      <c r="B288" s="91"/>
      <c r="C288" s="288"/>
      <c r="D288" s="91"/>
      <c r="E288" s="91"/>
      <c r="F288" s="91"/>
      <c r="G288" s="91"/>
      <c r="H288" s="91"/>
      <c r="I288" s="91"/>
      <c r="J288" s="91"/>
      <c r="K288" s="91"/>
      <c r="L288" s="91"/>
      <c r="M288" s="91"/>
      <c r="N288" s="91"/>
      <c r="O288" s="91"/>
      <c r="P288" s="91"/>
      <c r="Q288" s="91"/>
      <c r="R288" s="91"/>
      <c r="S288" s="91"/>
      <c r="T288" s="91"/>
    </row>
    <row r="289" spans="2:20">
      <c r="B289" s="91"/>
      <c r="C289" s="288"/>
      <c r="D289" s="91"/>
      <c r="E289" s="91"/>
      <c r="F289" s="91"/>
      <c r="G289" s="91"/>
      <c r="H289" s="91"/>
      <c r="I289" s="91"/>
      <c r="J289" s="91"/>
      <c r="K289" s="91"/>
      <c r="L289" s="91"/>
      <c r="M289" s="91"/>
      <c r="N289" s="91"/>
      <c r="O289" s="91"/>
      <c r="P289" s="91"/>
      <c r="Q289" s="91"/>
      <c r="R289" s="91"/>
      <c r="S289" s="91"/>
      <c r="T289" s="91"/>
    </row>
    <row r="290" spans="2:20">
      <c r="B290" s="91"/>
      <c r="C290" s="288"/>
      <c r="D290" s="91"/>
      <c r="E290" s="91"/>
      <c r="F290" s="91"/>
      <c r="G290" s="91"/>
      <c r="H290" s="91"/>
      <c r="I290" s="91"/>
      <c r="J290" s="91"/>
      <c r="K290" s="91"/>
      <c r="L290" s="91"/>
      <c r="M290" s="91"/>
      <c r="N290" s="91"/>
      <c r="O290" s="91"/>
      <c r="P290" s="91"/>
      <c r="Q290" s="91"/>
      <c r="R290" s="91"/>
      <c r="S290" s="91"/>
      <c r="T290" s="91"/>
    </row>
    <row r="291" spans="2:20">
      <c r="B291" s="91"/>
      <c r="C291" s="288"/>
      <c r="D291" s="91"/>
      <c r="E291" s="91"/>
      <c r="F291" s="91"/>
      <c r="G291" s="91"/>
      <c r="H291" s="91"/>
      <c r="I291" s="91"/>
      <c r="J291" s="91"/>
      <c r="K291" s="91"/>
      <c r="L291" s="91"/>
      <c r="M291" s="91"/>
      <c r="N291" s="91"/>
      <c r="O291" s="91"/>
      <c r="P291" s="91"/>
      <c r="Q291" s="91"/>
      <c r="R291" s="91"/>
      <c r="S291" s="91"/>
      <c r="T291" s="91"/>
    </row>
    <row r="292" spans="2:20">
      <c r="B292" s="91"/>
      <c r="C292" s="288"/>
      <c r="D292" s="91"/>
      <c r="E292" s="91"/>
      <c r="F292" s="91"/>
      <c r="G292" s="91"/>
      <c r="H292" s="91"/>
      <c r="I292" s="91"/>
      <c r="J292" s="91"/>
      <c r="K292" s="91"/>
      <c r="L292" s="91"/>
      <c r="M292" s="91"/>
      <c r="N292" s="91"/>
      <c r="O292" s="91"/>
      <c r="P292" s="91"/>
      <c r="Q292" s="91"/>
      <c r="R292" s="91"/>
      <c r="S292" s="91"/>
      <c r="T292" s="91"/>
    </row>
    <row r="293" spans="2:20">
      <c r="B293" s="91"/>
      <c r="C293" s="288"/>
      <c r="D293" s="91"/>
      <c r="E293" s="91"/>
      <c r="F293" s="91"/>
      <c r="G293" s="91"/>
      <c r="H293" s="91"/>
      <c r="I293" s="91"/>
      <c r="J293" s="91"/>
      <c r="K293" s="91"/>
      <c r="L293" s="91"/>
      <c r="M293" s="91"/>
      <c r="N293" s="91"/>
      <c r="O293" s="91"/>
      <c r="P293" s="91"/>
      <c r="Q293" s="91"/>
      <c r="R293" s="91"/>
      <c r="S293" s="91"/>
      <c r="T293" s="91"/>
    </row>
    <row r="294" spans="2:20">
      <c r="B294" s="91"/>
      <c r="C294" s="288"/>
      <c r="D294" s="91"/>
      <c r="E294" s="91"/>
      <c r="F294" s="91"/>
      <c r="G294" s="91"/>
      <c r="H294" s="91"/>
      <c r="I294" s="91"/>
      <c r="J294" s="91"/>
      <c r="K294" s="91"/>
      <c r="L294" s="91"/>
      <c r="M294" s="91"/>
      <c r="N294" s="91"/>
      <c r="O294" s="91"/>
      <c r="P294" s="91"/>
      <c r="Q294" s="91"/>
      <c r="R294" s="91"/>
      <c r="S294" s="91"/>
      <c r="T294" s="91"/>
    </row>
    <row r="295" spans="2:20">
      <c r="B295" s="91"/>
      <c r="C295" s="288"/>
      <c r="D295" s="91"/>
      <c r="E295" s="91"/>
      <c r="F295" s="91"/>
      <c r="G295" s="91"/>
      <c r="H295" s="91"/>
      <c r="I295" s="91"/>
      <c r="J295" s="91"/>
      <c r="K295" s="91"/>
      <c r="L295" s="91"/>
      <c r="M295" s="91"/>
      <c r="N295" s="91"/>
      <c r="O295" s="91"/>
      <c r="P295" s="91"/>
      <c r="Q295" s="91"/>
      <c r="R295" s="91"/>
      <c r="S295" s="91"/>
      <c r="T295" s="91"/>
    </row>
    <row r="296" spans="2:20">
      <c r="B296" s="91"/>
      <c r="C296" s="288"/>
      <c r="D296" s="91"/>
      <c r="E296" s="91"/>
      <c r="F296" s="91"/>
      <c r="G296" s="91"/>
      <c r="H296" s="91"/>
      <c r="I296" s="91"/>
      <c r="J296" s="91"/>
      <c r="K296" s="91"/>
      <c r="L296" s="91"/>
      <c r="M296" s="91"/>
      <c r="N296" s="91"/>
      <c r="O296" s="91"/>
      <c r="P296" s="91"/>
      <c r="Q296" s="91"/>
      <c r="R296" s="91"/>
      <c r="S296" s="91"/>
      <c r="T296" s="91"/>
    </row>
    <row r="297" spans="2:20">
      <c r="B297" s="91"/>
      <c r="C297" s="288"/>
      <c r="D297" s="288"/>
      <c r="E297" s="91"/>
      <c r="F297" s="91"/>
      <c r="G297" s="91"/>
      <c r="H297" s="91"/>
      <c r="I297" s="91"/>
      <c r="J297" s="91"/>
      <c r="K297" s="91"/>
      <c r="L297" s="91"/>
      <c r="M297" s="91"/>
      <c r="N297" s="91"/>
      <c r="O297" s="91"/>
      <c r="P297" s="91"/>
      <c r="Q297" s="91"/>
      <c r="R297" s="91"/>
      <c r="S297" s="91"/>
      <c r="T297" s="91"/>
    </row>
    <row r="298" spans="2:20">
      <c r="B298" s="91"/>
      <c r="C298" s="288"/>
      <c r="D298" s="288"/>
      <c r="E298" s="91"/>
      <c r="F298" s="91"/>
      <c r="G298" s="91"/>
      <c r="H298" s="91"/>
      <c r="I298" s="91"/>
      <c r="J298" s="91"/>
      <c r="K298" s="91"/>
      <c r="L298" s="91"/>
      <c r="M298" s="91"/>
      <c r="N298" s="91"/>
      <c r="O298" s="91"/>
      <c r="P298" s="91"/>
      <c r="Q298" s="91"/>
      <c r="R298" s="91"/>
      <c r="S298" s="91"/>
      <c r="T298" s="91"/>
    </row>
    <row r="299" spans="2:20">
      <c r="B299" s="91"/>
      <c r="C299" s="91"/>
      <c r="D299" s="91"/>
      <c r="E299" s="91"/>
      <c r="F299" s="91"/>
      <c r="G299" s="91"/>
      <c r="H299" s="91"/>
      <c r="I299" s="91"/>
      <c r="J299" s="91"/>
      <c r="K299" s="91"/>
      <c r="L299" s="91"/>
      <c r="M299" s="91"/>
      <c r="N299" s="91"/>
      <c r="O299" s="91"/>
      <c r="P299" s="91"/>
      <c r="Q299" s="91"/>
      <c r="R299" s="91"/>
      <c r="S299" s="91"/>
      <c r="T299" s="91"/>
    </row>
    <row r="300" spans="2:20">
      <c r="B300" s="91"/>
      <c r="C300" s="91" t="s">
        <v>1529</v>
      </c>
      <c r="D300" s="91"/>
      <c r="E300" s="91"/>
      <c r="F300" s="91"/>
      <c r="G300" s="91"/>
      <c r="H300" s="91"/>
      <c r="I300" s="91"/>
      <c r="J300" s="91"/>
      <c r="K300" s="91"/>
      <c r="L300" s="91"/>
      <c r="M300" s="91"/>
      <c r="N300" s="91"/>
      <c r="O300" s="91"/>
      <c r="P300" s="91"/>
      <c r="Q300" s="91"/>
      <c r="R300" s="91"/>
      <c r="S300" s="91"/>
      <c r="T300" s="91"/>
    </row>
    <row r="301" spans="2:20">
      <c r="B301" s="91"/>
      <c r="C301" s="91" t="s">
        <v>1530</v>
      </c>
      <c r="D301" s="91"/>
      <c r="E301" s="91"/>
      <c r="F301" s="91"/>
      <c r="G301" s="91"/>
      <c r="H301" s="91"/>
      <c r="I301" s="91"/>
      <c r="J301" s="91"/>
      <c r="K301" s="91"/>
      <c r="L301" s="91"/>
      <c r="M301" s="91"/>
      <c r="N301" s="91"/>
      <c r="O301" s="91"/>
      <c r="P301" s="91"/>
      <c r="Q301" s="91"/>
      <c r="R301" s="91"/>
      <c r="S301" s="91"/>
      <c r="T301" s="91"/>
    </row>
    <row r="302" spans="2:20">
      <c r="B302" s="91"/>
      <c r="C302" s="91" t="s">
        <v>1531</v>
      </c>
      <c r="D302" s="91"/>
      <c r="E302" s="91"/>
      <c r="F302" s="91"/>
      <c r="G302" s="91"/>
      <c r="H302" s="91"/>
      <c r="I302" s="91"/>
      <c r="J302" s="91"/>
      <c r="K302" s="91"/>
      <c r="L302" s="91"/>
      <c r="M302" s="91"/>
      <c r="N302" s="91"/>
      <c r="O302" s="91"/>
      <c r="P302" s="91"/>
      <c r="Q302" s="91"/>
      <c r="R302" s="91"/>
      <c r="S302" s="91"/>
      <c r="T302" s="91"/>
    </row>
    <row r="303" spans="2:20">
      <c r="B303" s="91"/>
      <c r="C303" s="91" t="s">
        <v>1529</v>
      </c>
      <c r="D303" s="91"/>
      <c r="E303" s="91"/>
      <c r="F303" s="91"/>
      <c r="G303" s="91" t="s">
        <v>1532</v>
      </c>
      <c r="H303" s="91"/>
      <c r="I303" s="91"/>
      <c r="J303" s="91"/>
      <c r="K303" s="91"/>
      <c r="L303" s="91"/>
      <c r="M303" s="91" t="s">
        <v>1532</v>
      </c>
      <c r="N303" s="91"/>
      <c r="O303" s="91"/>
      <c r="P303" s="91"/>
      <c r="Q303" s="91"/>
      <c r="R303" s="91"/>
      <c r="S303" s="91"/>
      <c r="T303" s="91"/>
    </row>
    <row r="304" spans="2:20">
      <c r="B304" s="91"/>
      <c r="C304" s="203" t="s">
        <v>1533</v>
      </c>
      <c r="D304" s="203"/>
      <c r="E304" s="91" t="s">
        <v>1534</v>
      </c>
      <c r="F304" s="203"/>
      <c r="G304" s="91" t="str">
        <f t="shared" ref="G304:G367" si="5">CONCATENATE(C304,"　",E304)</f>
        <v>3101　文房具</v>
      </c>
      <c r="H304" s="91"/>
      <c r="I304" s="91"/>
      <c r="J304" s="203" t="s">
        <v>1535</v>
      </c>
      <c r="K304" s="91" t="s">
        <v>1536</v>
      </c>
      <c r="L304" s="91"/>
      <c r="M304" s="91" t="str">
        <f>CONCATENATE(J304,"　",K304)</f>
        <v>5601　建物清掃</v>
      </c>
      <c r="N304" s="91"/>
      <c r="O304" s="91"/>
      <c r="P304" s="91"/>
      <c r="Q304" s="91"/>
      <c r="R304" s="91"/>
      <c r="S304" s="91"/>
      <c r="T304" s="91"/>
    </row>
    <row r="305" spans="2:20">
      <c r="B305" s="91"/>
      <c r="C305" s="203" t="s">
        <v>1537</v>
      </c>
      <c r="D305" s="203"/>
      <c r="E305" s="91" t="s">
        <v>1538</v>
      </c>
      <c r="F305" s="91"/>
      <c r="G305" s="91" t="str">
        <f t="shared" si="5"/>
        <v>3102　パソコンサプライ用品</v>
      </c>
      <c r="H305" s="91"/>
      <c r="I305" s="91"/>
      <c r="J305" s="203" t="s">
        <v>1539</v>
      </c>
      <c r="K305" s="91" t="s">
        <v>1540</v>
      </c>
      <c r="L305" s="91"/>
      <c r="M305" s="91" t="str">
        <f t="shared" ref="M305:M351" si="6">CONCATENATE(J305,"　",K305)</f>
        <v>5602　受水槽、高架水槽、飲料水貯水槽清掃</v>
      </c>
      <c r="N305" s="91"/>
      <c r="O305" s="91"/>
      <c r="P305" s="91"/>
      <c r="Q305" s="91"/>
      <c r="R305" s="91"/>
      <c r="S305" s="91"/>
      <c r="T305" s="91"/>
    </row>
    <row r="306" spans="2:20">
      <c r="B306" s="91"/>
      <c r="C306" s="203" t="s">
        <v>1541</v>
      </c>
      <c r="D306" s="203"/>
      <c r="E306" s="91" t="s">
        <v>1542</v>
      </c>
      <c r="F306" s="91"/>
      <c r="G306" s="91" t="str">
        <f t="shared" si="5"/>
        <v>3103　印章</v>
      </c>
      <c r="H306" s="91"/>
      <c r="I306" s="91"/>
      <c r="J306" s="203" t="s">
        <v>1543</v>
      </c>
      <c r="K306" s="91" t="s">
        <v>1544</v>
      </c>
      <c r="L306" s="91"/>
      <c r="M306" s="91" t="str">
        <f t="shared" si="6"/>
        <v>5603　管清掃（管路調査、漏水調査、カメラ調査）</v>
      </c>
      <c r="N306" s="91"/>
      <c r="O306" s="91"/>
      <c r="P306" s="91"/>
      <c r="Q306" s="91"/>
      <c r="R306" s="91"/>
      <c r="S306" s="91"/>
      <c r="T306" s="91"/>
    </row>
    <row r="307" spans="2:20">
      <c r="B307" s="91"/>
      <c r="C307" s="203" t="s">
        <v>1545</v>
      </c>
      <c r="D307" s="203"/>
      <c r="E307" s="91" t="s">
        <v>1546</v>
      </c>
      <c r="F307" s="91"/>
      <c r="G307" s="91" t="str">
        <f t="shared" si="5"/>
        <v>3201　家具</v>
      </c>
      <c r="H307" s="91"/>
      <c r="I307" s="91"/>
      <c r="J307" s="203" t="s">
        <v>1547</v>
      </c>
      <c r="K307" s="91" t="s">
        <v>1548</v>
      </c>
      <c r="L307" s="91"/>
      <c r="M307" s="91" t="str">
        <f t="shared" si="6"/>
        <v>5604　浄化槽清掃</v>
      </c>
      <c r="N307" s="91"/>
      <c r="O307" s="91"/>
      <c r="P307" s="91"/>
      <c r="Q307" s="91"/>
      <c r="R307" s="91"/>
      <c r="S307" s="91"/>
      <c r="T307" s="91"/>
    </row>
    <row r="308" spans="2:20">
      <c r="B308" s="91"/>
      <c r="C308" s="203" t="s">
        <v>1549</v>
      </c>
      <c r="D308" s="203"/>
      <c r="E308" s="91" t="s">
        <v>1550</v>
      </c>
      <c r="F308" s="91"/>
      <c r="G308" s="91" t="str">
        <f t="shared" si="5"/>
        <v>3202　パソコン、周辺機器</v>
      </c>
      <c r="H308" s="91"/>
      <c r="I308" s="91"/>
      <c r="J308" s="203" t="s">
        <v>1551</v>
      </c>
      <c r="K308" s="91" t="s">
        <v>1552</v>
      </c>
      <c r="L308" s="91"/>
      <c r="M308" s="91" t="str">
        <f t="shared" si="6"/>
        <v>5605　害虫駆除</v>
      </c>
      <c r="N308" s="91"/>
      <c r="O308" s="91"/>
      <c r="P308" s="91"/>
      <c r="Q308" s="91"/>
      <c r="R308" s="91"/>
      <c r="S308" s="91"/>
      <c r="T308" s="91"/>
    </row>
    <row r="309" spans="2:20">
      <c r="B309" s="91"/>
      <c r="C309" s="203" t="s">
        <v>1553</v>
      </c>
      <c r="D309" s="203"/>
      <c r="E309" s="91" t="s">
        <v>1554</v>
      </c>
      <c r="F309" s="91"/>
      <c r="G309" s="91" t="str">
        <f t="shared" si="5"/>
        <v>3203　複写機・ファクシミリ</v>
      </c>
      <c r="H309" s="91"/>
      <c r="I309" s="91"/>
      <c r="J309" s="203" t="s">
        <v>1555</v>
      </c>
      <c r="K309" s="91" t="s">
        <v>1556</v>
      </c>
      <c r="L309" s="91"/>
      <c r="M309" s="91" t="str">
        <f t="shared" si="6"/>
        <v>5606　水質調査</v>
      </c>
      <c r="N309" s="91"/>
      <c r="O309" s="91"/>
      <c r="P309" s="91"/>
      <c r="Q309" s="91"/>
      <c r="R309" s="91"/>
      <c r="S309" s="91"/>
      <c r="T309" s="91"/>
    </row>
    <row r="310" spans="2:20">
      <c r="B310" s="91"/>
      <c r="C310" s="203" t="s">
        <v>1557</v>
      </c>
      <c r="D310" s="203"/>
      <c r="E310" s="91" t="s">
        <v>1558</v>
      </c>
      <c r="F310" s="91"/>
      <c r="G310" s="91" t="str">
        <f t="shared" si="5"/>
        <v>3204　応用機器</v>
      </c>
      <c r="H310" s="91"/>
      <c r="I310" s="91"/>
      <c r="J310" s="203" t="s">
        <v>1559</v>
      </c>
      <c r="K310" s="91" t="s">
        <v>1560</v>
      </c>
      <c r="L310" s="91"/>
      <c r="M310" s="91" t="str">
        <f t="shared" si="6"/>
        <v>5609　その他清掃</v>
      </c>
      <c r="N310" s="91"/>
      <c r="O310" s="91"/>
      <c r="P310" s="91"/>
      <c r="Q310" s="91"/>
      <c r="R310" s="91"/>
      <c r="S310" s="91"/>
      <c r="T310" s="91"/>
    </row>
    <row r="311" spans="2:20">
      <c r="B311" s="91"/>
      <c r="C311" s="203" t="s">
        <v>1561</v>
      </c>
      <c r="D311" s="203"/>
      <c r="E311" s="91" t="s">
        <v>1562</v>
      </c>
      <c r="F311" s="91"/>
      <c r="G311" s="91" t="str">
        <f t="shared" si="5"/>
        <v>3205　印刷機</v>
      </c>
      <c r="H311" s="91"/>
      <c r="I311" s="91"/>
      <c r="J311" s="203" t="s">
        <v>1563</v>
      </c>
      <c r="K311" s="91" t="s">
        <v>1564</v>
      </c>
      <c r="L311" s="91"/>
      <c r="M311" s="91" t="str">
        <f t="shared" si="6"/>
        <v>5701　除草・剪定</v>
      </c>
      <c r="N311" s="91"/>
      <c r="O311" s="91"/>
      <c r="P311" s="91"/>
      <c r="Q311" s="91"/>
      <c r="R311" s="91"/>
      <c r="S311" s="91"/>
      <c r="T311" s="91"/>
    </row>
    <row r="312" spans="2:20">
      <c r="B312" s="91"/>
      <c r="C312" s="203" t="s">
        <v>1565</v>
      </c>
      <c r="D312" s="203"/>
      <c r="E312" s="91" t="s">
        <v>1566</v>
      </c>
      <c r="F312" s="91"/>
      <c r="G312" s="91" t="str">
        <f t="shared" si="5"/>
        <v>3206　写真機</v>
      </c>
      <c r="H312" s="91"/>
      <c r="I312" s="91"/>
      <c r="J312" s="203" t="s">
        <v>1567</v>
      </c>
      <c r="K312" s="91" t="s">
        <v>1568</v>
      </c>
      <c r="L312" s="91"/>
      <c r="M312" s="91" t="str">
        <f t="shared" si="6"/>
        <v>5801　一般廃棄物収集運搬</v>
      </c>
      <c r="N312" s="91"/>
      <c r="O312" s="91"/>
      <c r="P312" s="91"/>
      <c r="Q312" s="91"/>
      <c r="R312" s="91"/>
      <c r="S312" s="91"/>
      <c r="T312" s="91"/>
    </row>
    <row r="313" spans="2:20">
      <c r="B313" s="91"/>
      <c r="C313" s="203" t="s">
        <v>1569</v>
      </c>
      <c r="D313" s="203"/>
      <c r="E313" s="91" t="s">
        <v>1570</v>
      </c>
      <c r="F313" s="91"/>
      <c r="G313" s="91" t="str">
        <f t="shared" si="5"/>
        <v>3207　映写機</v>
      </c>
      <c r="H313" s="91"/>
      <c r="I313" s="91"/>
      <c r="J313" s="203" t="s">
        <v>1571</v>
      </c>
      <c r="K313" s="91" t="s">
        <v>1572</v>
      </c>
      <c r="L313" s="91"/>
      <c r="M313" s="91" t="str">
        <f t="shared" si="6"/>
        <v>5802　一般廃棄物処分</v>
      </c>
      <c r="N313" s="91"/>
      <c r="O313" s="91"/>
      <c r="P313" s="91"/>
      <c r="Q313" s="91"/>
      <c r="R313" s="91"/>
      <c r="S313" s="91"/>
      <c r="T313" s="91"/>
    </row>
    <row r="314" spans="2:20">
      <c r="B314" s="91"/>
      <c r="C314" s="203" t="s">
        <v>1573</v>
      </c>
      <c r="D314" s="203"/>
      <c r="E314" s="91" t="s">
        <v>1574</v>
      </c>
      <c r="F314" s="91"/>
      <c r="G314" s="91" t="str">
        <f t="shared" si="5"/>
        <v>3301　図書</v>
      </c>
      <c r="H314" s="91"/>
      <c r="I314" s="91"/>
      <c r="J314" s="203" t="s">
        <v>1575</v>
      </c>
      <c r="K314" s="91" t="s">
        <v>1576</v>
      </c>
      <c r="L314" s="91"/>
      <c r="M314" s="91" t="str">
        <f t="shared" si="6"/>
        <v>5803　産業廃棄物収集運搬</v>
      </c>
      <c r="N314" s="91"/>
      <c r="O314" s="91"/>
      <c r="P314" s="91"/>
      <c r="Q314" s="91"/>
      <c r="R314" s="91"/>
      <c r="S314" s="91"/>
      <c r="T314" s="91"/>
    </row>
    <row r="315" spans="2:20">
      <c r="B315" s="91"/>
      <c r="C315" s="203" t="s">
        <v>1577</v>
      </c>
      <c r="D315" s="203"/>
      <c r="E315" s="91" t="s">
        <v>1578</v>
      </c>
      <c r="F315" s="91"/>
      <c r="G315" s="91" t="str">
        <f t="shared" si="5"/>
        <v>3302　図書館用品</v>
      </c>
      <c r="H315" s="91"/>
      <c r="I315" s="91"/>
      <c r="J315" s="203" t="s">
        <v>1579</v>
      </c>
      <c r="K315" s="91" t="s">
        <v>1580</v>
      </c>
      <c r="L315" s="91"/>
      <c r="M315" s="91" t="str">
        <f t="shared" si="6"/>
        <v>5804　産業廃棄物処分</v>
      </c>
      <c r="N315" s="91"/>
      <c r="O315" s="91"/>
      <c r="P315" s="91"/>
      <c r="Q315" s="91"/>
      <c r="R315" s="91"/>
      <c r="S315" s="91"/>
      <c r="T315" s="91"/>
    </row>
    <row r="316" spans="2:20">
      <c r="B316" s="91"/>
      <c r="C316" s="203" t="s">
        <v>1581</v>
      </c>
      <c r="D316" s="203"/>
      <c r="E316" s="91" t="s">
        <v>1582</v>
      </c>
      <c r="F316" s="91"/>
      <c r="G316" s="91" t="str">
        <f t="shared" si="5"/>
        <v>3401　楽器</v>
      </c>
      <c r="H316" s="91"/>
      <c r="I316" s="91"/>
      <c r="J316" s="203" t="s">
        <v>1583</v>
      </c>
      <c r="K316" s="91" t="s">
        <v>1584</v>
      </c>
      <c r="L316" s="91"/>
      <c r="M316" s="91" t="str">
        <f t="shared" si="6"/>
        <v>5901　建物総合管理</v>
      </c>
      <c r="N316" s="91"/>
      <c r="O316" s="91"/>
      <c r="P316" s="91"/>
      <c r="Q316" s="91"/>
      <c r="R316" s="91"/>
      <c r="S316" s="91"/>
      <c r="T316" s="91"/>
    </row>
    <row r="317" spans="2:20">
      <c r="B317" s="91"/>
      <c r="C317" s="203" t="s">
        <v>1585</v>
      </c>
      <c r="D317" s="203"/>
      <c r="E317" s="91" t="s">
        <v>1586</v>
      </c>
      <c r="F317" s="91"/>
      <c r="G317" s="91" t="str">
        <f t="shared" si="5"/>
        <v>3402　視聴覚機器</v>
      </c>
      <c r="H317" s="91"/>
      <c r="I317" s="91"/>
      <c r="J317" s="203" t="s">
        <v>1587</v>
      </c>
      <c r="K317" s="91" t="s">
        <v>1588</v>
      </c>
      <c r="L317" s="91"/>
      <c r="M317" s="91" t="str">
        <f t="shared" si="6"/>
        <v>5902　警備（常駐巡回警備）</v>
      </c>
      <c r="N317" s="91"/>
      <c r="O317" s="91"/>
      <c r="P317" s="91"/>
      <c r="Q317" s="91"/>
      <c r="R317" s="91"/>
      <c r="S317" s="91"/>
      <c r="T317" s="91"/>
    </row>
    <row r="318" spans="2:20">
      <c r="B318" s="91"/>
      <c r="C318" s="203" t="s">
        <v>1589</v>
      </c>
      <c r="D318" s="203"/>
      <c r="E318" s="91" t="s">
        <v>1590</v>
      </c>
      <c r="F318" s="91"/>
      <c r="G318" s="91" t="str">
        <f t="shared" si="5"/>
        <v>3403　幼稚園・保育園教材</v>
      </c>
      <c r="H318" s="91"/>
      <c r="I318" s="91"/>
      <c r="J318" s="203" t="s">
        <v>1591</v>
      </c>
      <c r="K318" s="91" t="s">
        <v>1592</v>
      </c>
      <c r="L318" s="91"/>
      <c r="M318" s="91" t="str">
        <f t="shared" si="6"/>
        <v>5903　警備（機械警備）</v>
      </c>
      <c r="N318" s="91"/>
      <c r="O318" s="91"/>
      <c r="P318" s="91"/>
      <c r="Q318" s="91"/>
      <c r="R318" s="91"/>
      <c r="S318" s="91"/>
      <c r="T318" s="91"/>
    </row>
    <row r="319" spans="2:20">
      <c r="B319" s="91"/>
      <c r="C319" s="203" t="s">
        <v>1593</v>
      </c>
      <c r="D319" s="203"/>
      <c r="E319" s="91" t="s">
        <v>1594</v>
      </c>
      <c r="F319" s="91"/>
      <c r="G319" s="91" t="str">
        <f t="shared" si="5"/>
        <v>3404　小学校・中学校用品</v>
      </c>
      <c r="H319" s="91"/>
      <c r="I319" s="91"/>
      <c r="J319" s="203" t="s">
        <v>1595</v>
      </c>
      <c r="K319" s="91" t="s">
        <v>1596</v>
      </c>
      <c r="L319" s="91"/>
      <c r="M319" s="91" t="str">
        <f t="shared" si="6"/>
        <v>6001　電気設備、自家用電気工作物</v>
      </c>
      <c r="N319" s="91"/>
      <c r="O319" s="91"/>
      <c r="P319" s="91"/>
      <c r="Q319" s="91"/>
      <c r="R319" s="91"/>
      <c r="S319" s="91"/>
      <c r="T319" s="91"/>
    </row>
    <row r="320" spans="2:20">
      <c r="B320" s="91"/>
      <c r="C320" s="203" t="s">
        <v>1597</v>
      </c>
      <c r="D320" s="203"/>
      <c r="E320" s="91" t="s">
        <v>1598</v>
      </c>
      <c r="F320" s="91"/>
      <c r="G320" s="91" t="str">
        <f t="shared" si="5"/>
        <v>3405　スポーツ用品・体操遊具</v>
      </c>
      <c r="H320" s="91"/>
      <c r="I320" s="91"/>
      <c r="J320" s="203" t="s">
        <v>1599</v>
      </c>
      <c r="K320" s="91" t="s">
        <v>1600</v>
      </c>
      <c r="L320" s="91"/>
      <c r="M320" s="91" t="str">
        <f t="shared" si="6"/>
        <v>6002　冷暖房・ボイラー設備</v>
      </c>
      <c r="N320" s="91"/>
      <c r="O320" s="91"/>
      <c r="P320" s="91"/>
      <c r="Q320" s="91"/>
      <c r="R320" s="91"/>
      <c r="S320" s="91"/>
      <c r="T320" s="91"/>
    </row>
    <row r="321" spans="2:20">
      <c r="B321" s="91"/>
      <c r="C321" s="203" t="s">
        <v>1601</v>
      </c>
      <c r="D321" s="203"/>
      <c r="E321" s="91" t="s">
        <v>1602</v>
      </c>
      <c r="F321" s="91"/>
      <c r="G321" s="91" t="str">
        <f t="shared" si="5"/>
        <v>3406　教材用特注家具</v>
      </c>
      <c r="H321" s="91"/>
      <c r="I321" s="91"/>
      <c r="J321" s="203" t="s">
        <v>1603</v>
      </c>
      <c r="K321" s="91" t="s">
        <v>1604</v>
      </c>
      <c r="L321" s="91"/>
      <c r="M321" s="91" t="str">
        <f t="shared" si="6"/>
        <v>6003　給排水衛生設備</v>
      </c>
      <c r="N321" s="91"/>
      <c r="O321" s="91"/>
      <c r="P321" s="91"/>
      <c r="Q321" s="91"/>
      <c r="R321" s="91"/>
      <c r="S321" s="91"/>
      <c r="T321" s="91"/>
    </row>
    <row r="322" spans="2:20">
      <c r="B322" s="91"/>
      <c r="C322" s="203" t="s">
        <v>1605</v>
      </c>
      <c r="D322" s="203"/>
      <c r="E322" s="91" t="s">
        <v>1606</v>
      </c>
      <c r="F322" s="91"/>
      <c r="G322" s="91" t="str">
        <f t="shared" si="5"/>
        <v>3501　衛生管理用品</v>
      </c>
      <c r="H322" s="91"/>
      <c r="I322" s="91"/>
      <c r="J322" s="203" t="s">
        <v>1607</v>
      </c>
      <c r="K322" s="91" t="s">
        <v>1608</v>
      </c>
      <c r="L322" s="91"/>
      <c r="M322" s="91" t="str">
        <f t="shared" si="6"/>
        <v>6004　機械設備（エレベータ・ダムウェータ・揚排水ポンプ）</v>
      </c>
      <c r="N322" s="91"/>
      <c r="O322" s="91"/>
      <c r="P322" s="91"/>
      <c r="Q322" s="91"/>
      <c r="R322" s="91"/>
      <c r="S322" s="91"/>
      <c r="T322" s="91"/>
    </row>
    <row r="323" spans="2:20">
      <c r="B323" s="91"/>
      <c r="C323" s="203" t="s">
        <v>1609</v>
      </c>
      <c r="D323" s="203"/>
      <c r="E323" s="91" t="s">
        <v>1610</v>
      </c>
      <c r="F323" s="91"/>
      <c r="G323" s="91" t="str">
        <f t="shared" si="5"/>
        <v>3502　ギフト用品</v>
      </c>
      <c r="H323" s="91"/>
      <c r="I323" s="91"/>
      <c r="J323" s="203" t="s">
        <v>1611</v>
      </c>
      <c r="K323" s="91" t="s">
        <v>1612</v>
      </c>
      <c r="L323" s="91"/>
      <c r="M323" s="91" t="str">
        <f t="shared" si="6"/>
        <v>6005　消防設備、地下タンク設備</v>
      </c>
      <c r="N323" s="91"/>
      <c r="O323" s="91"/>
      <c r="P323" s="91"/>
      <c r="Q323" s="91"/>
      <c r="R323" s="91"/>
      <c r="S323" s="91"/>
      <c r="T323" s="91"/>
    </row>
    <row r="324" spans="2:20">
      <c r="B324" s="91"/>
      <c r="C324" s="203" t="s">
        <v>1613</v>
      </c>
      <c r="D324" s="203"/>
      <c r="E324" s="91" t="s">
        <v>1614</v>
      </c>
      <c r="F324" s="91"/>
      <c r="G324" s="91" t="str">
        <f t="shared" si="5"/>
        <v>3503　靴・雨具</v>
      </c>
      <c r="H324" s="91"/>
      <c r="I324" s="91"/>
      <c r="J324" s="203" t="s">
        <v>1615</v>
      </c>
      <c r="K324" s="91" t="s">
        <v>1616</v>
      </c>
      <c r="L324" s="91"/>
      <c r="M324" s="91" t="str">
        <f t="shared" si="6"/>
        <v>6006　遊具</v>
      </c>
      <c r="N324" s="91"/>
      <c r="O324" s="91"/>
      <c r="P324" s="91"/>
      <c r="Q324" s="91"/>
      <c r="R324" s="91"/>
      <c r="S324" s="91"/>
      <c r="T324" s="91"/>
    </row>
    <row r="325" spans="2:20">
      <c r="B325" s="91"/>
      <c r="C325" s="203" t="s">
        <v>1617</v>
      </c>
      <c r="D325" s="203"/>
      <c r="E325" s="91" t="s">
        <v>1618</v>
      </c>
      <c r="F325" s="91"/>
      <c r="G325" s="91" t="str">
        <f t="shared" si="5"/>
        <v>3504　建具・畳</v>
      </c>
      <c r="H325" s="91"/>
      <c r="I325" s="91"/>
      <c r="J325" s="203" t="s">
        <v>1619</v>
      </c>
      <c r="K325" s="91" t="s">
        <v>1620</v>
      </c>
      <c r="L325" s="91"/>
      <c r="M325" s="91" t="str">
        <f t="shared" si="6"/>
        <v>6007　精密測定機器</v>
      </c>
      <c r="N325" s="91"/>
      <c r="O325" s="91"/>
      <c r="P325" s="91"/>
      <c r="Q325" s="91"/>
      <c r="R325" s="91"/>
      <c r="S325" s="91"/>
      <c r="T325" s="91"/>
    </row>
    <row r="326" spans="2:20">
      <c r="B326" s="91"/>
      <c r="C326" s="203" t="s">
        <v>1621</v>
      </c>
      <c r="D326" s="203"/>
      <c r="E326" s="91" t="s">
        <v>1622</v>
      </c>
      <c r="F326" s="91"/>
      <c r="G326" s="91" t="str">
        <f t="shared" si="5"/>
        <v>3601　非常用食品</v>
      </c>
      <c r="H326" s="91"/>
      <c r="I326" s="91"/>
      <c r="J326" s="203" t="s">
        <v>1623</v>
      </c>
      <c r="K326" s="91" t="s">
        <v>1624</v>
      </c>
      <c r="L326" s="91"/>
      <c r="M326" s="91" t="str">
        <f t="shared" si="6"/>
        <v>6008　通信設備（多重無線・電話交換機・放送等）</v>
      </c>
      <c r="N326" s="91"/>
      <c r="O326" s="91"/>
      <c r="P326" s="91"/>
      <c r="Q326" s="91"/>
      <c r="R326" s="91"/>
      <c r="S326" s="91"/>
      <c r="T326" s="91"/>
    </row>
    <row r="327" spans="2:20">
      <c r="B327" s="91"/>
      <c r="C327" s="203" t="s">
        <v>1625</v>
      </c>
      <c r="D327" s="203"/>
      <c r="E327" s="91" t="s">
        <v>1626</v>
      </c>
      <c r="F327" s="91"/>
      <c r="G327" s="91" t="str">
        <f t="shared" si="5"/>
        <v>3602　食品・食材</v>
      </c>
      <c r="H327" s="91"/>
      <c r="I327" s="91"/>
      <c r="J327" s="203" t="s">
        <v>1627</v>
      </c>
      <c r="K327" s="91" t="s">
        <v>1628</v>
      </c>
      <c r="L327" s="91"/>
      <c r="M327" s="91" t="str">
        <f t="shared" si="6"/>
        <v>6009　下水処理施設運転管理</v>
      </c>
      <c r="N327" s="91"/>
      <c r="O327" s="91"/>
      <c r="P327" s="91"/>
      <c r="Q327" s="91"/>
      <c r="R327" s="91"/>
      <c r="S327" s="91"/>
      <c r="T327" s="91"/>
    </row>
    <row r="328" spans="2:20">
      <c r="B328" s="91"/>
      <c r="C328" s="203" t="s">
        <v>1629</v>
      </c>
      <c r="D328" s="203"/>
      <c r="E328" s="91" t="s">
        <v>1630</v>
      </c>
      <c r="F328" s="91"/>
      <c r="G328" s="91" t="str">
        <f t="shared" si="5"/>
        <v>3701　特注制服</v>
      </c>
      <c r="H328" s="91"/>
      <c r="I328" s="91"/>
      <c r="J328" s="203" t="s">
        <v>1631</v>
      </c>
      <c r="K328" s="91" t="s">
        <v>1632</v>
      </c>
      <c r="L328" s="91"/>
      <c r="M328" s="91" t="str">
        <f t="shared" si="6"/>
        <v>6010　その他保守</v>
      </c>
      <c r="N328" s="91"/>
      <c r="O328" s="91"/>
      <c r="P328" s="91"/>
      <c r="Q328" s="91"/>
      <c r="R328" s="91"/>
      <c r="S328" s="91"/>
      <c r="T328" s="91"/>
    </row>
    <row r="329" spans="2:20">
      <c r="B329" s="91"/>
      <c r="C329" s="203" t="s">
        <v>1633</v>
      </c>
      <c r="D329" s="203"/>
      <c r="E329" s="91" t="s">
        <v>1634</v>
      </c>
      <c r="F329" s="91"/>
      <c r="G329" s="91" t="str">
        <f t="shared" si="5"/>
        <v>3702　帽子</v>
      </c>
      <c r="H329" s="91"/>
      <c r="I329" s="91"/>
      <c r="J329" s="203" t="s">
        <v>1635</v>
      </c>
      <c r="K329" s="91" t="s">
        <v>1636</v>
      </c>
      <c r="L329" s="91"/>
      <c r="M329" s="91" t="str">
        <f t="shared" si="6"/>
        <v>6101　バス運行</v>
      </c>
      <c r="N329" s="91"/>
      <c r="O329" s="91"/>
      <c r="P329" s="91"/>
      <c r="Q329" s="91"/>
      <c r="R329" s="91"/>
      <c r="S329" s="91"/>
      <c r="T329" s="91"/>
    </row>
    <row r="330" spans="2:20">
      <c r="B330" s="91"/>
      <c r="C330" s="203" t="s">
        <v>1637</v>
      </c>
      <c r="D330" s="203"/>
      <c r="E330" s="91" t="s">
        <v>1638</v>
      </c>
      <c r="F330" s="91"/>
      <c r="G330" s="91" t="str">
        <f t="shared" si="5"/>
        <v>3703　タオル・寝具</v>
      </c>
      <c r="H330" s="91"/>
      <c r="I330" s="91"/>
      <c r="J330" s="203" t="s">
        <v>1639</v>
      </c>
      <c r="K330" s="91" t="s">
        <v>1640</v>
      </c>
      <c r="L330" s="91"/>
      <c r="M330" s="91" t="str">
        <f t="shared" si="6"/>
        <v>6102　物品・書物等</v>
      </c>
      <c r="N330" s="91"/>
      <c r="O330" s="91"/>
      <c r="P330" s="91"/>
      <c r="Q330" s="91"/>
      <c r="R330" s="91"/>
      <c r="S330" s="91"/>
      <c r="T330" s="91"/>
    </row>
    <row r="331" spans="2:20">
      <c r="B331" s="91"/>
      <c r="C331" s="203" t="s">
        <v>1641</v>
      </c>
      <c r="D331" s="203"/>
      <c r="E331" s="91" t="s">
        <v>1642</v>
      </c>
      <c r="F331" s="91"/>
      <c r="G331" s="91" t="str">
        <f t="shared" si="5"/>
        <v>3704　旗・のぼり</v>
      </c>
      <c r="H331" s="91"/>
      <c r="I331" s="91"/>
      <c r="J331" s="203" t="s">
        <v>1643</v>
      </c>
      <c r="K331" s="91" t="s">
        <v>1644</v>
      </c>
      <c r="L331" s="91"/>
      <c r="M331" s="91" t="str">
        <f t="shared" si="6"/>
        <v>6103　旅行業</v>
      </c>
      <c r="N331" s="91"/>
      <c r="O331" s="91"/>
      <c r="P331" s="91"/>
      <c r="Q331" s="91"/>
      <c r="R331" s="91"/>
      <c r="S331" s="91"/>
      <c r="T331" s="91"/>
    </row>
    <row r="332" spans="2:20">
      <c r="B332" s="91"/>
      <c r="C332" s="203" t="s">
        <v>1645</v>
      </c>
      <c r="D332" s="203"/>
      <c r="E332" s="91" t="s">
        <v>1646</v>
      </c>
      <c r="F332" s="91"/>
      <c r="G332" s="91" t="str">
        <f t="shared" si="5"/>
        <v>3801　カーテン・じゅうたん</v>
      </c>
      <c r="H332" s="91"/>
      <c r="I332" s="91"/>
      <c r="J332" s="203" t="s">
        <v>1647</v>
      </c>
      <c r="K332" s="91" t="s">
        <v>1648</v>
      </c>
      <c r="L332" s="91"/>
      <c r="M332" s="91" t="str">
        <f t="shared" si="6"/>
        <v>6201　データエントリー</v>
      </c>
      <c r="N332" s="91"/>
      <c r="O332" s="91"/>
      <c r="P332" s="91"/>
      <c r="Q332" s="91"/>
      <c r="R332" s="91"/>
      <c r="S332" s="91"/>
      <c r="T332" s="91"/>
    </row>
    <row r="333" spans="2:20">
      <c r="B333" s="91"/>
      <c r="C333" s="203" t="s">
        <v>1649</v>
      </c>
      <c r="D333" s="203"/>
      <c r="E333" s="91" t="s">
        <v>1650</v>
      </c>
      <c r="F333" s="91"/>
      <c r="G333" s="91" t="str">
        <f t="shared" si="5"/>
        <v>3802　シート・マット</v>
      </c>
      <c r="H333" s="91"/>
      <c r="I333" s="91"/>
      <c r="J333" s="203" t="s">
        <v>1651</v>
      </c>
      <c r="K333" s="91" t="s">
        <v>1652</v>
      </c>
      <c r="L333" s="91"/>
      <c r="M333" s="91" t="str">
        <f t="shared" si="6"/>
        <v>6202　システム開発</v>
      </c>
      <c r="N333" s="91"/>
      <c r="O333" s="91"/>
      <c r="P333" s="91"/>
      <c r="Q333" s="91"/>
      <c r="R333" s="91"/>
      <c r="S333" s="91"/>
      <c r="T333" s="91"/>
    </row>
    <row r="334" spans="2:20">
      <c r="B334" s="91"/>
      <c r="C334" s="203" t="s">
        <v>1653</v>
      </c>
      <c r="D334" s="203"/>
      <c r="E334" s="91" t="s">
        <v>1654</v>
      </c>
      <c r="F334" s="91"/>
      <c r="G334" s="91" t="str">
        <f t="shared" si="5"/>
        <v>3901　給食用厨房機器</v>
      </c>
      <c r="H334" s="91"/>
      <c r="I334" s="91"/>
      <c r="J334" s="203" t="s">
        <v>1655</v>
      </c>
      <c r="K334" s="91" t="s">
        <v>1656</v>
      </c>
      <c r="L334" s="91"/>
      <c r="M334" s="91" t="str">
        <f t="shared" si="6"/>
        <v>6301　マイクロフィルム</v>
      </c>
      <c r="N334" s="91"/>
      <c r="O334" s="91"/>
      <c r="P334" s="91"/>
      <c r="Q334" s="91"/>
      <c r="R334" s="91"/>
      <c r="S334" s="91"/>
      <c r="T334" s="91"/>
    </row>
    <row r="335" spans="2:20">
      <c r="B335" s="91"/>
      <c r="C335" s="203" t="s">
        <v>1657</v>
      </c>
      <c r="D335" s="203"/>
      <c r="E335" s="91" t="s">
        <v>1658</v>
      </c>
      <c r="F335" s="91"/>
      <c r="G335" s="91" t="str">
        <f t="shared" si="5"/>
        <v>4001　家電製品</v>
      </c>
      <c r="H335" s="91"/>
      <c r="I335" s="91"/>
      <c r="J335" s="203" t="s">
        <v>1659</v>
      </c>
      <c r="K335" s="91" t="s">
        <v>1660</v>
      </c>
      <c r="L335" s="91"/>
      <c r="M335" s="91" t="str">
        <f t="shared" si="6"/>
        <v>6302　映像</v>
      </c>
      <c r="N335" s="91"/>
      <c r="O335" s="91"/>
      <c r="P335" s="91"/>
      <c r="Q335" s="91"/>
      <c r="R335" s="91"/>
      <c r="S335" s="91"/>
      <c r="T335" s="91"/>
    </row>
    <row r="336" spans="2:20">
      <c r="B336" s="91"/>
      <c r="C336" s="203" t="s">
        <v>1661</v>
      </c>
      <c r="D336" s="203"/>
      <c r="E336" s="91" t="s">
        <v>1662</v>
      </c>
      <c r="F336" s="91"/>
      <c r="G336" s="91" t="str">
        <f t="shared" si="5"/>
        <v>4002　産業用電気機器</v>
      </c>
      <c r="H336" s="91"/>
      <c r="I336" s="91"/>
      <c r="J336" s="203" t="s">
        <v>1663</v>
      </c>
      <c r="K336" s="91" t="s">
        <v>1664</v>
      </c>
      <c r="L336" s="91"/>
      <c r="M336" s="91" t="str">
        <f t="shared" si="6"/>
        <v>6303　ホームページ</v>
      </c>
      <c r="N336" s="91"/>
      <c r="O336" s="91"/>
      <c r="P336" s="91"/>
      <c r="Q336" s="91"/>
      <c r="R336" s="91"/>
      <c r="S336" s="91"/>
      <c r="T336" s="91"/>
    </row>
    <row r="337" spans="2:20">
      <c r="B337" s="91"/>
      <c r="C337" s="203" t="s">
        <v>1665</v>
      </c>
      <c r="D337" s="203"/>
      <c r="E337" s="91" t="s">
        <v>1666</v>
      </c>
      <c r="F337" s="91"/>
      <c r="G337" s="91" t="str">
        <f t="shared" si="5"/>
        <v>4003　通信用機器</v>
      </c>
      <c r="H337" s="91"/>
      <c r="I337" s="91"/>
      <c r="J337" s="203" t="s">
        <v>1667</v>
      </c>
      <c r="K337" s="91" t="s">
        <v>1668</v>
      </c>
      <c r="L337" s="91"/>
      <c r="M337" s="91" t="str">
        <f t="shared" si="6"/>
        <v>6401　会議録作成</v>
      </c>
      <c r="N337" s="91"/>
      <c r="O337" s="91"/>
      <c r="P337" s="91"/>
      <c r="Q337" s="91"/>
      <c r="R337" s="91"/>
      <c r="S337" s="91"/>
      <c r="T337" s="91"/>
    </row>
    <row r="338" spans="2:20">
      <c r="B338" s="91"/>
      <c r="C338" s="203" t="s">
        <v>1669</v>
      </c>
      <c r="D338" s="91"/>
      <c r="E338" s="91" t="s">
        <v>1242</v>
      </c>
      <c r="F338" s="91"/>
      <c r="G338" s="91" t="str">
        <f t="shared" si="5"/>
        <v>4004　空調機器</v>
      </c>
      <c r="H338" s="91"/>
      <c r="I338" s="91"/>
      <c r="J338" s="203" t="s">
        <v>1670</v>
      </c>
      <c r="K338" s="91" t="s">
        <v>1671</v>
      </c>
      <c r="L338" s="91"/>
      <c r="M338" s="91" t="str">
        <f t="shared" si="6"/>
        <v>6402　調査・計画策定（　　　　）</v>
      </c>
      <c r="N338" s="91"/>
      <c r="O338" s="91"/>
      <c r="P338" s="91"/>
      <c r="Q338" s="91"/>
      <c r="R338" s="91"/>
      <c r="S338" s="91"/>
      <c r="T338" s="91"/>
    </row>
    <row r="339" spans="2:20">
      <c r="B339" s="91"/>
      <c r="C339" s="203" t="s">
        <v>1672</v>
      </c>
      <c r="D339" s="91"/>
      <c r="E339" s="91" t="s">
        <v>1249</v>
      </c>
      <c r="F339" s="91"/>
      <c r="G339" s="91" t="str">
        <f t="shared" si="5"/>
        <v>4005　音響・放送機器</v>
      </c>
      <c r="H339" s="91"/>
      <c r="I339" s="91"/>
      <c r="J339" s="203" t="s">
        <v>1673</v>
      </c>
      <c r="K339" s="91" t="s">
        <v>1674</v>
      </c>
      <c r="L339" s="91"/>
      <c r="M339" s="91" t="str">
        <f t="shared" si="6"/>
        <v>6403　催事計画</v>
      </c>
      <c r="N339" s="91"/>
      <c r="O339" s="91"/>
      <c r="P339" s="91"/>
      <c r="Q339" s="91"/>
      <c r="R339" s="91"/>
      <c r="S339" s="91"/>
      <c r="T339" s="91"/>
    </row>
    <row r="340" spans="2:20">
      <c r="B340" s="91"/>
      <c r="C340" s="203" t="s">
        <v>1675</v>
      </c>
      <c r="D340" s="91"/>
      <c r="E340" s="91" t="s">
        <v>1256</v>
      </c>
      <c r="F340" s="91"/>
      <c r="G340" s="91" t="str">
        <f t="shared" si="5"/>
        <v>4006　照明機器</v>
      </c>
      <c r="H340" s="91"/>
      <c r="I340" s="91"/>
      <c r="J340" s="203" t="s">
        <v>1676</v>
      </c>
      <c r="K340" s="91" t="s">
        <v>1677</v>
      </c>
      <c r="L340" s="91"/>
      <c r="M340" s="91" t="str">
        <f t="shared" si="6"/>
        <v>6404　講師派遣（ＩＴ、資格取得等）</v>
      </c>
      <c r="N340" s="91"/>
      <c r="O340" s="91"/>
      <c r="P340" s="91"/>
      <c r="Q340" s="91"/>
      <c r="R340" s="91"/>
      <c r="S340" s="91"/>
      <c r="T340" s="91"/>
    </row>
    <row r="341" spans="2:20">
      <c r="B341" s="91"/>
      <c r="C341" s="203" t="s">
        <v>1678</v>
      </c>
      <c r="D341" s="203"/>
      <c r="E341" s="91" t="s">
        <v>1679</v>
      </c>
      <c r="F341" s="91"/>
      <c r="G341" s="91" t="str">
        <f t="shared" si="5"/>
        <v>4101　自動車</v>
      </c>
      <c r="H341" s="91"/>
      <c r="I341" s="91"/>
      <c r="J341" s="203" t="s">
        <v>1680</v>
      </c>
      <c r="K341" s="91" t="s">
        <v>1681</v>
      </c>
      <c r="L341" s="91"/>
      <c r="M341" s="91" t="str">
        <f t="shared" si="6"/>
        <v>6405　人材派遣</v>
      </c>
      <c r="N341" s="91"/>
      <c r="O341" s="91"/>
      <c r="P341" s="91"/>
      <c r="Q341" s="91"/>
      <c r="R341" s="91"/>
      <c r="S341" s="91"/>
      <c r="T341" s="91"/>
    </row>
    <row r="342" spans="2:20">
      <c r="B342" s="91"/>
      <c r="C342" s="203" t="s">
        <v>1682</v>
      </c>
      <c r="D342" s="203"/>
      <c r="E342" s="91" t="s">
        <v>1683</v>
      </c>
      <c r="F342" s="91"/>
      <c r="G342" s="91" t="str">
        <f t="shared" si="5"/>
        <v>4102　消防車両</v>
      </c>
      <c r="H342" s="91"/>
      <c r="I342" s="91"/>
      <c r="J342" s="203" t="s">
        <v>1684</v>
      </c>
      <c r="K342" s="91" t="s">
        <v>1685</v>
      </c>
      <c r="L342" s="91"/>
      <c r="M342" s="91" t="str">
        <f t="shared" si="6"/>
        <v>6501　移動入浴</v>
      </c>
      <c r="N342" s="91"/>
      <c r="O342" s="91"/>
      <c r="P342" s="91"/>
      <c r="Q342" s="91"/>
      <c r="R342" s="91"/>
      <c r="S342" s="91"/>
      <c r="T342" s="91"/>
    </row>
    <row r="343" spans="2:20">
      <c r="B343" s="91"/>
      <c r="C343" s="203" t="s">
        <v>1686</v>
      </c>
      <c r="D343" s="203"/>
      <c r="E343" s="91" t="s">
        <v>1687</v>
      </c>
      <c r="F343" s="91"/>
      <c r="G343" s="91" t="str">
        <f t="shared" si="5"/>
        <v>4103　建設用特殊車両</v>
      </c>
      <c r="H343" s="91"/>
      <c r="I343" s="91"/>
      <c r="J343" s="203" t="s">
        <v>1688</v>
      </c>
      <c r="K343" s="91" t="s">
        <v>1689</v>
      </c>
      <c r="L343" s="91"/>
      <c r="M343" s="91" t="str">
        <f t="shared" si="6"/>
        <v>6502　福祉用具レンタル</v>
      </c>
      <c r="N343" s="91"/>
      <c r="O343" s="91"/>
      <c r="P343" s="91"/>
      <c r="Q343" s="91"/>
      <c r="R343" s="91"/>
      <c r="S343" s="91"/>
      <c r="T343" s="91"/>
    </row>
    <row r="344" spans="2:20">
      <c r="B344" s="91"/>
      <c r="C344" s="203" t="s">
        <v>1690</v>
      </c>
      <c r="D344" s="203"/>
      <c r="E344" s="91" t="s">
        <v>1691</v>
      </c>
      <c r="F344" s="91"/>
      <c r="G344" s="91" t="str">
        <f t="shared" si="5"/>
        <v>4104　自動車部品・修理</v>
      </c>
      <c r="H344" s="91"/>
      <c r="I344" s="91"/>
      <c r="J344" s="203" t="s">
        <v>1692</v>
      </c>
      <c r="K344" s="91" t="s">
        <v>1693</v>
      </c>
      <c r="L344" s="91"/>
      <c r="M344" s="91" t="str">
        <f t="shared" si="6"/>
        <v>6503　給食調理</v>
      </c>
      <c r="N344" s="91"/>
      <c r="O344" s="91"/>
      <c r="P344" s="91"/>
      <c r="Q344" s="91"/>
      <c r="R344" s="91"/>
      <c r="S344" s="91"/>
      <c r="T344" s="91"/>
    </row>
    <row r="345" spans="2:20">
      <c r="B345" s="91"/>
      <c r="C345" s="203" t="s">
        <v>1694</v>
      </c>
      <c r="D345" s="203"/>
      <c r="E345" s="91" t="s">
        <v>1695</v>
      </c>
      <c r="F345" s="91"/>
      <c r="G345" s="91" t="str">
        <f t="shared" si="5"/>
        <v>4201　燃料・オイル</v>
      </c>
      <c r="H345" s="91"/>
      <c r="I345" s="91"/>
      <c r="J345" s="203" t="s">
        <v>1696</v>
      </c>
      <c r="K345" s="91" t="s">
        <v>1697</v>
      </c>
      <c r="L345" s="91"/>
      <c r="M345" s="91" t="str">
        <f t="shared" si="6"/>
        <v>6601　ＯＡ機器（パソコン、複写機、印刷機、ファクシミリ等）</v>
      </c>
      <c r="N345" s="91"/>
      <c r="O345" s="91"/>
      <c r="P345" s="91"/>
      <c r="Q345" s="91"/>
      <c r="R345" s="91"/>
      <c r="S345" s="91"/>
      <c r="T345" s="91"/>
    </row>
    <row r="346" spans="2:20">
      <c r="B346" s="91"/>
      <c r="C346" s="203" t="s">
        <v>1698</v>
      </c>
      <c r="D346" s="203"/>
      <c r="E346" s="91" t="s">
        <v>1699</v>
      </c>
      <c r="F346" s="91"/>
      <c r="G346" s="91" t="str">
        <f t="shared" si="5"/>
        <v>4301　理化学機械器具</v>
      </c>
      <c r="H346" s="91"/>
      <c r="I346" s="91"/>
      <c r="J346" s="203" t="s">
        <v>1700</v>
      </c>
      <c r="K346" s="91" t="s">
        <v>1701</v>
      </c>
      <c r="L346" s="91"/>
      <c r="M346" s="91" t="str">
        <f t="shared" si="6"/>
        <v>6602　プレハブ（倉庫・トイレ等）</v>
      </c>
      <c r="N346" s="91"/>
      <c r="O346" s="91"/>
      <c r="P346" s="91"/>
      <c r="Q346" s="91"/>
      <c r="R346" s="91"/>
      <c r="S346" s="91"/>
      <c r="T346" s="91"/>
    </row>
    <row r="347" spans="2:20">
      <c r="B347" s="91"/>
      <c r="C347" s="203" t="s">
        <v>1702</v>
      </c>
      <c r="D347" s="203"/>
      <c r="E347" s="91" t="s">
        <v>1703</v>
      </c>
      <c r="F347" s="91"/>
      <c r="G347" s="91" t="str">
        <f t="shared" si="5"/>
        <v>4302　計測用機械器具</v>
      </c>
      <c r="H347" s="91"/>
      <c r="I347" s="91"/>
      <c r="J347" s="203" t="s">
        <v>1704</v>
      </c>
      <c r="K347" s="91" t="s">
        <v>1679</v>
      </c>
      <c r="L347" s="91"/>
      <c r="M347" s="91" t="str">
        <f t="shared" si="6"/>
        <v>6603　自動車</v>
      </c>
      <c r="N347" s="91"/>
      <c r="O347" s="91"/>
      <c r="P347" s="91"/>
      <c r="Q347" s="91"/>
      <c r="R347" s="91"/>
      <c r="S347" s="91"/>
      <c r="T347" s="91"/>
    </row>
    <row r="348" spans="2:20">
      <c r="B348" s="91"/>
      <c r="C348" s="203" t="s">
        <v>1705</v>
      </c>
      <c r="D348" s="203"/>
      <c r="E348" s="91" t="s">
        <v>1706</v>
      </c>
      <c r="F348" s="91"/>
      <c r="G348" s="91" t="str">
        <f t="shared" si="5"/>
        <v>4303　産業用機械器具</v>
      </c>
      <c r="H348" s="91"/>
      <c r="I348" s="91"/>
      <c r="J348" s="203" t="s">
        <v>1707</v>
      </c>
      <c r="K348" s="91" t="s">
        <v>1708</v>
      </c>
      <c r="L348" s="91"/>
      <c r="M348" s="91" t="str">
        <f t="shared" si="6"/>
        <v>6604　上記以外の物品</v>
      </c>
      <c r="N348" s="91"/>
      <c r="O348" s="91"/>
      <c r="P348" s="91"/>
      <c r="Q348" s="91"/>
      <c r="R348" s="91"/>
      <c r="S348" s="91"/>
      <c r="T348" s="91"/>
    </row>
    <row r="349" spans="2:20">
      <c r="B349" s="91"/>
      <c r="C349" s="203" t="s">
        <v>1709</v>
      </c>
      <c r="D349" s="203"/>
      <c r="E349" s="91" t="s">
        <v>1710</v>
      </c>
      <c r="F349" s="91"/>
      <c r="G349" s="91" t="str">
        <f t="shared" si="5"/>
        <v>4304　農林業用機械器具</v>
      </c>
      <c r="H349" s="91"/>
      <c r="I349" s="91"/>
      <c r="J349" s="203" t="s">
        <v>1711</v>
      </c>
      <c r="K349" s="91" t="s">
        <v>1712</v>
      </c>
      <c r="L349" s="91"/>
      <c r="M349" s="91" t="str">
        <f t="shared" si="6"/>
        <v>6701　調査研究（市場・都市・交通・世論）分析、解析、測定</v>
      </c>
      <c r="N349" s="91"/>
      <c r="O349" s="91"/>
      <c r="P349" s="91"/>
      <c r="Q349" s="91"/>
      <c r="R349" s="91"/>
      <c r="S349" s="91"/>
      <c r="T349" s="91"/>
    </row>
    <row r="350" spans="2:20">
      <c r="B350" s="91"/>
      <c r="C350" s="203" t="s">
        <v>1713</v>
      </c>
      <c r="D350" s="203"/>
      <c r="E350" s="91" t="s">
        <v>1714</v>
      </c>
      <c r="F350" s="91"/>
      <c r="G350" s="91" t="str">
        <f t="shared" si="5"/>
        <v>4401　活版印刷・平板印刷</v>
      </c>
      <c r="H350" s="91"/>
      <c r="I350" s="91"/>
      <c r="J350" s="203" t="s">
        <v>1715</v>
      </c>
      <c r="K350" s="91" t="s">
        <v>1716</v>
      </c>
      <c r="L350" s="91"/>
      <c r="M350" s="91" t="str">
        <f t="shared" si="6"/>
        <v>6801　除融雪業務</v>
      </c>
      <c r="N350" s="91"/>
      <c r="O350" s="91"/>
      <c r="P350" s="91"/>
      <c r="Q350" s="91"/>
      <c r="R350" s="91"/>
      <c r="S350" s="91"/>
      <c r="T350" s="91"/>
    </row>
    <row r="351" spans="2:20">
      <c r="B351" s="91"/>
      <c r="C351" s="203" t="s">
        <v>1717</v>
      </c>
      <c r="D351" s="203"/>
      <c r="E351" s="91" t="s">
        <v>1718</v>
      </c>
      <c r="F351" s="91"/>
      <c r="G351" s="91" t="str">
        <f t="shared" si="5"/>
        <v>4402　フォーム印刷</v>
      </c>
      <c r="H351" s="91"/>
      <c r="I351" s="91"/>
      <c r="J351" s="203" t="s">
        <v>1719</v>
      </c>
      <c r="K351" s="91" t="s">
        <v>1088</v>
      </c>
      <c r="L351" s="91"/>
      <c r="M351" s="91" t="str">
        <f t="shared" si="6"/>
        <v>6901　その他</v>
      </c>
      <c r="N351" s="91"/>
      <c r="O351" s="91"/>
      <c r="P351" s="91"/>
      <c r="Q351" s="91"/>
      <c r="R351" s="91"/>
      <c r="S351" s="91"/>
      <c r="T351" s="91"/>
    </row>
    <row r="352" spans="2:20">
      <c r="B352" s="91"/>
      <c r="C352" s="203" t="s">
        <v>1720</v>
      </c>
      <c r="D352" s="203"/>
      <c r="E352" s="91" t="s">
        <v>1721</v>
      </c>
      <c r="F352" s="91"/>
      <c r="G352" s="91" t="str">
        <f t="shared" si="5"/>
        <v>4403　封筒</v>
      </c>
      <c r="H352" s="91"/>
      <c r="I352" s="91"/>
      <c r="J352" s="91"/>
      <c r="K352" s="91"/>
      <c r="L352" s="91"/>
      <c r="M352" s="91"/>
      <c r="N352" s="91"/>
      <c r="O352" s="91"/>
      <c r="P352" s="91"/>
      <c r="Q352" s="91"/>
      <c r="R352" s="91"/>
      <c r="S352" s="91"/>
      <c r="T352" s="91"/>
    </row>
    <row r="353" spans="2:20">
      <c r="B353" s="91"/>
      <c r="C353" s="203" t="s">
        <v>1722</v>
      </c>
      <c r="D353" s="203"/>
      <c r="E353" s="91" t="s">
        <v>1723</v>
      </c>
      <c r="F353" s="91"/>
      <c r="G353" s="91" t="str">
        <f t="shared" si="5"/>
        <v>4404　地図印刷</v>
      </c>
      <c r="H353" s="91"/>
      <c r="I353" s="91"/>
      <c r="J353" s="91"/>
      <c r="K353" s="91"/>
      <c r="L353" s="91"/>
      <c r="M353" s="91"/>
      <c r="N353" s="91"/>
      <c r="O353" s="91"/>
      <c r="P353" s="91"/>
      <c r="Q353" s="91"/>
      <c r="R353" s="91"/>
      <c r="S353" s="91"/>
      <c r="T353" s="91"/>
    </row>
    <row r="354" spans="2:20">
      <c r="B354" s="91"/>
      <c r="C354" s="203" t="s">
        <v>1724</v>
      </c>
      <c r="D354" s="203"/>
      <c r="E354" s="91" t="s">
        <v>1725</v>
      </c>
      <c r="F354" s="91"/>
      <c r="G354" s="91" t="str">
        <f t="shared" si="5"/>
        <v>4501　複写業務</v>
      </c>
      <c r="H354" s="91"/>
      <c r="I354" s="91"/>
      <c r="J354" s="91"/>
      <c r="K354" s="91"/>
      <c r="L354" s="91"/>
      <c r="M354" s="91"/>
      <c r="N354" s="91"/>
      <c r="O354" s="91"/>
      <c r="P354" s="91"/>
      <c r="Q354" s="91"/>
      <c r="R354" s="91"/>
      <c r="S354" s="91"/>
      <c r="T354" s="91"/>
    </row>
    <row r="355" spans="2:20">
      <c r="B355" s="91"/>
      <c r="C355" s="203" t="s">
        <v>1726</v>
      </c>
      <c r="D355" s="203"/>
      <c r="E355" s="91" t="s">
        <v>1727</v>
      </c>
      <c r="F355" s="91"/>
      <c r="G355" s="91" t="str">
        <f t="shared" si="5"/>
        <v>4601　医薬品</v>
      </c>
      <c r="H355" s="91"/>
      <c r="I355" s="91"/>
      <c r="J355" s="91"/>
      <c r="K355" s="91"/>
      <c r="L355" s="91"/>
      <c r="M355" s="91"/>
      <c r="N355" s="91"/>
      <c r="O355" s="91"/>
      <c r="P355" s="91"/>
      <c r="Q355" s="91"/>
      <c r="R355" s="91"/>
      <c r="S355" s="91"/>
      <c r="T355" s="91"/>
    </row>
    <row r="356" spans="2:20">
      <c r="B356" s="91"/>
      <c r="C356" s="203" t="s">
        <v>1728</v>
      </c>
      <c r="D356" s="203"/>
      <c r="E356" s="91" t="s">
        <v>1729</v>
      </c>
      <c r="F356" s="91"/>
      <c r="G356" s="91" t="str">
        <f t="shared" si="5"/>
        <v>4602　工業用薬品</v>
      </c>
      <c r="H356" s="203"/>
      <c r="I356" s="91"/>
      <c r="J356" s="91"/>
      <c r="K356" s="91"/>
      <c r="L356" s="91"/>
      <c r="M356" s="91"/>
      <c r="N356" s="91"/>
      <c r="O356" s="91"/>
      <c r="P356" s="91"/>
      <c r="Q356" s="91"/>
      <c r="R356" s="91"/>
      <c r="S356" s="91"/>
      <c r="T356" s="91"/>
    </row>
    <row r="357" spans="2:20">
      <c r="B357" s="91"/>
      <c r="C357" s="203" t="s">
        <v>1730</v>
      </c>
      <c r="D357" s="203"/>
      <c r="E357" s="91" t="s">
        <v>1731</v>
      </c>
      <c r="F357" s="91"/>
      <c r="G357" s="91" t="str">
        <f t="shared" si="5"/>
        <v>4603　衛生用薬剤</v>
      </c>
      <c r="H357" s="91"/>
      <c r="I357" s="91"/>
      <c r="J357" s="91"/>
      <c r="K357" s="91"/>
      <c r="L357" s="91"/>
      <c r="M357" s="91"/>
      <c r="N357" s="91"/>
      <c r="O357" s="91"/>
      <c r="P357" s="91"/>
      <c r="Q357" s="91"/>
      <c r="R357" s="91"/>
      <c r="S357" s="91"/>
      <c r="T357" s="91"/>
    </row>
    <row r="358" spans="2:20">
      <c r="B358" s="91"/>
      <c r="C358" s="203" t="s">
        <v>1732</v>
      </c>
      <c r="D358" s="203"/>
      <c r="E358" s="91" t="s">
        <v>1733</v>
      </c>
      <c r="F358" s="91"/>
      <c r="G358" s="91" t="str">
        <f t="shared" si="5"/>
        <v>4604　防疫剤</v>
      </c>
      <c r="H358" s="91"/>
      <c r="I358" s="91"/>
      <c r="J358" s="91"/>
      <c r="K358" s="91"/>
      <c r="L358" s="91"/>
      <c r="M358" s="91"/>
      <c r="N358" s="91"/>
      <c r="O358" s="91"/>
      <c r="P358" s="91"/>
      <c r="Q358" s="91"/>
      <c r="R358" s="91"/>
      <c r="S358" s="91"/>
      <c r="T358" s="91"/>
    </row>
    <row r="359" spans="2:20">
      <c r="B359" s="91"/>
      <c r="C359" s="203" t="s">
        <v>1734</v>
      </c>
      <c r="D359" s="203"/>
      <c r="E359" s="91" t="s">
        <v>1735</v>
      </c>
      <c r="F359" s="91"/>
      <c r="G359" s="91" t="str">
        <f t="shared" si="5"/>
        <v>4605　農作業用薬剤</v>
      </c>
      <c r="H359" s="203"/>
      <c r="I359" s="91"/>
      <c r="J359" s="91"/>
      <c r="K359" s="91"/>
      <c r="L359" s="91"/>
      <c r="M359" s="91"/>
      <c r="N359" s="91"/>
      <c r="O359" s="91"/>
      <c r="P359" s="91"/>
      <c r="Q359" s="91"/>
      <c r="R359" s="91"/>
      <c r="S359" s="91"/>
      <c r="T359" s="91"/>
    </row>
    <row r="360" spans="2:20">
      <c r="B360" s="91"/>
      <c r="C360" s="203" t="s">
        <v>1736</v>
      </c>
      <c r="D360" s="203"/>
      <c r="E360" s="91" t="s">
        <v>1737</v>
      </c>
      <c r="F360" s="91"/>
      <c r="G360" s="91" t="str">
        <f t="shared" si="5"/>
        <v>4606　道路凍結防止剤</v>
      </c>
      <c r="H360" s="203"/>
      <c r="I360" s="91"/>
      <c r="J360" s="91"/>
      <c r="K360" s="91"/>
      <c r="L360" s="91"/>
      <c r="M360" s="91"/>
      <c r="N360" s="91"/>
      <c r="O360" s="91"/>
      <c r="P360" s="91"/>
      <c r="Q360" s="91"/>
      <c r="R360" s="91"/>
      <c r="S360" s="91"/>
      <c r="T360" s="91"/>
    </row>
    <row r="361" spans="2:20">
      <c r="B361" s="91"/>
      <c r="C361" s="203" t="s">
        <v>1738</v>
      </c>
      <c r="D361" s="203"/>
      <c r="E361" s="91" t="s">
        <v>1739</v>
      </c>
      <c r="F361" s="91"/>
      <c r="G361" s="91" t="str">
        <f t="shared" si="5"/>
        <v>4701　医療機器</v>
      </c>
      <c r="H361" s="203"/>
      <c r="I361" s="91"/>
      <c r="J361" s="91"/>
      <c r="K361" s="91"/>
      <c r="L361" s="91"/>
      <c r="M361" s="91"/>
      <c r="N361" s="91"/>
      <c r="O361" s="91"/>
      <c r="P361" s="91"/>
      <c r="Q361" s="91"/>
      <c r="R361" s="91"/>
      <c r="S361" s="91"/>
      <c r="T361" s="91"/>
    </row>
    <row r="362" spans="2:20">
      <c r="B362" s="91"/>
      <c r="C362" s="203" t="s">
        <v>1740</v>
      </c>
      <c r="D362" s="203"/>
      <c r="E362" s="91" t="s">
        <v>1741</v>
      </c>
      <c r="F362" s="91"/>
      <c r="G362" s="91" t="str">
        <f t="shared" si="5"/>
        <v>4702　介護用品</v>
      </c>
      <c r="H362" s="203"/>
      <c r="I362" s="91"/>
      <c r="J362" s="91"/>
      <c r="K362" s="91"/>
      <c r="L362" s="91"/>
      <c r="M362" s="91"/>
      <c r="N362" s="91"/>
      <c r="O362" s="91"/>
      <c r="P362" s="91"/>
      <c r="Q362" s="91"/>
      <c r="R362" s="91"/>
      <c r="S362" s="91"/>
      <c r="T362" s="91"/>
    </row>
    <row r="363" spans="2:20">
      <c r="B363" s="91"/>
      <c r="C363" s="203" t="s">
        <v>1742</v>
      </c>
      <c r="D363" s="203"/>
      <c r="E363" s="91" t="s">
        <v>1743</v>
      </c>
      <c r="F363" s="91"/>
      <c r="G363" s="91" t="str">
        <f t="shared" si="5"/>
        <v>4801　農業園芸用品</v>
      </c>
      <c r="H363" s="203"/>
      <c r="I363" s="91"/>
      <c r="J363" s="91"/>
      <c r="K363" s="91"/>
      <c r="L363" s="91"/>
      <c r="M363" s="91"/>
      <c r="N363" s="91"/>
      <c r="O363" s="91"/>
      <c r="P363" s="91"/>
      <c r="Q363" s="91"/>
      <c r="R363" s="91"/>
      <c r="S363" s="91"/>
      <c r="T363" s="91"/>
    </row>
    <row r="364" spans="2:20">
      <c r="B364" s="91"/>
      <c r="C364" s="203" t="s">
        <v>1744</v>
      </c>
      <c r="D364" s="203"/>
      <c r="E364" s="91" t="s">
        <v>1745</v>
      </c>
      <c r="F364" s="91"/>
      <c r="G364" s="91" t="str">
        <f t="shared" si="5"/>
        <v>4901　鉄鋼・非鉄製品</v>
      </c>
      <c r="H364" s="203"/>
      <c r="I364" s="91"/>
      <c r="J364" s="91"/>
      <c r="K364" s="91"/>
      <c r="L364" s="91"/>
      <c r="M364" s="91"/>
      <c r="N364" s="91"/>
      <c r="O364" s="91"/>
      <c r="P364" s="91"/>
      <c r="Q364" s="91"/>
      <c r="R364" s="91"/>
      <c r="S364" s="91"/>
      <c r="T364" s="91"/>
    </row>
    <row r="365" spans="2:20">
      <c r="B365" s="91"/>
      <c r="C365" s="203" t="s">
        <v>1746</v>
      </c>
      <c r="D365" s="203"/>
      <c r="E365" s="91" t="s">
        <v>1747</v>
      </c>
      <c r="F365" s="91"/>
      <c r="G365" s="91" t="str">
        <f t="shared" si="5"/>
        <v>4902　仮設資材</v>
      </c>
      <c r="H365" s="203"/>
      <c r="I365" s="91"/>
      <c r="J365" s="91"/>
      <c r="K365" s="91"/>
      <c r="L365" s="91"/>
      <c r="M365" s="91"/>
      <c r="N365" s="91"/>
      <c r="O365" s="91"/>
      <c r="P365" s="91"/>
      <c r="Q365" s="91"/>
      <c r="R365" s="91"/>
      <c r="S365" s="91"/>
      <c r="T365" s="91"/>
    </row>
    <row r="366" spans="2:20">
      <c r="B366" s="91"/>
      <c r="C366" s="203" t="s">
        <v>1748</v>
      </c>
      <c r="D366" s="203"/>
      <c r="E366" s="91" t="s">
        <v>1749</v>
      </c>
      <c r="F366" s="91"/>
      <c r="G366" s="91" t="str">
        <f t="shared" si="5"/>
        <v>4903　セメント・石灰</v>
      </c>
      <c r="H366" s="91"/>
      <c r="I366" s="91"/>
      <c r="J366" s="91"/>
      <c r="K366" s="91"/>
      <c r="L366" s="91"/>
      <c r="M366" s="91"/>
      <c r="N366" s="91"/>
      <c r="O366" s="91"/>
      <c r="P366" s="91"/>
      <c r="Q366" s="91"/>
      <c r="R366" s="91"/>
      <c r="S366" s="91"/>
      <c r="T366" s="91"/>
    </row>
    <row r="367" spans="2:20">
      <c r="B367" s="91"/>
      <c r="C367" s="203" t="s">
        <v>1750</v>
      </c>
      <c r="D367" s="203"/>
      <c r="E367" s="91" t="s">
        <v>1751</v>
      </c>
      <c r="F367" s="91"/>
      <c r="G367" s="91" t="str">
        <f t="shared" si="5"/>
        <v>4904　道路建設資材</v>
      </c>
      <c r="H367" s="91"/>
      <c r="I367" s="91"/>
      <c r="J367" s="91"/>
      <c r="K367" s="91"/>
      <c r="L367" s="91"/>
      <c r="M367" s="91"/>
      <c r="N367" s="91"/>
      <c r="O367" s="91"/>
      <c r="P367" s="91"/>
      <c r="Q367" s="91"/>
      <c r="R367" s="91"/>
      <c r="S367" s="91"/>
      <c r="T367" s="91"/>
    </row>
    <row r="368" spans="2:20">
      <c r="B368" s="91"/>
      <c r="C368" s="203" t="s">
        <v>1752</v>
      </c>
      <c r="D368" s="203"/>
      <c r="E368" s="91" t="s">
        <v>1753</v>
      </c>
      <c r="F368" s="91"/>
      <c r="G368" s="91" t="str">
        <f t="shared" ref="G368:G379" si="7">CONCATENATE(C368,"　",E368)</f>
        <v>4905　木材・骨材</v>
      </c>
      <c r="H368" s="91"/>
      <c r="I368" s="91"/>
      <c r="J368" s="91"/>
      <c r="K368" s="91"/>
      <c r="L368" s="91"/>
      <c r="M368" s="91"/>
      <c r="N368" s="91"/>
      <c r="O368" s="91"/>
      <c r="P368" s="91"/>
      <c r="Q368" s="91"/>
      <c r="R368" s="91"/>
      <c r="S368" s="91"/>
      <c r="T368" s="91"/>
    </row>
    <row r="369" spans="2:20">
      <c r="B369" s="91"/>
      <c r="C369" s="203" t="s">
        <v>1754</v>
      </c>
      <c r="D369" s="203"/>
      <c r="E369" s="91" t="s">
        <v>1755</v>
      </c>
      <c r="F369" s="91"/>
      <c r="G369" s="91" t="str">
        <f t="shared" si="7"/>
        <v>5001　看板</v>
      </c>
      <c r="H369" s="91"/>
      <c r="I369" s="91"/>
      <c r="J369" s="91"/>
      <c r="K369" s="91"/>
      <c r="L369" s="91"/>
      <c r="M369" s="91"/>
      <c r="N369" s="91"/>
      <c r="O369" s="91"/>
      <c r="P369" s="91"/>
      <c r="Q369" s="91"/>
      <c r="R369" s="91"/>
      <c r="S369" s="91"/>
      <c r="T369" s="91"/>
    </row>
    <row r="370" spans="2:20">
      <c r="B370" s="91"/>
      <c r="C370" s="203" t="s">
        <v>1756</v>
      </c>
      <c r="D370" s="203"/>
      <c r="E370" s="91" t="s">
        <v>1757</v>
      </c>
      <c r="F370" s="91"/>
      <c r="G370" s="91" t="str">
        <f t="shared" si="7"/>
        <v>5002　展示品</v>
      </c>
      <c r="H370" s="91"/>
      <c r="I370" s="91"/>
      <c r="J370" s="91"/>
      <c r="K370" s="91"/>
      <c r="L370" s="91"/>
      <c r="M370" s="91"/>
      <c r="N370" s="91"/>
      <c r="O370" s="91"/>
      <c r="P370" s="91"/>
      <c r="Q370" s="91"/>
      <c r="R370" s="91"/>
      <c r="S370" s="91"/>
      <c r="T370" s="91"/>
    </row>
    <row r="371" spans="2:20">
      <c r="B371" s="91"/>
      <c r="C371" s="203" t="s">
        <v>1758</v>
      </c>
      <c r="D371" s="203"/>
      <c r="E371" s="91" t="s">
        <v>1759</v>
      </c>
      <c r="F371" s="91"/>
      <c r="G371" s="91" t="str">
        <f t="shared" si="7"/>
        <v>5003　シール・プレート</v>
      </c>
      <c r="H371" s="91"/>
      <c r="I371" s="91"/>
      <c r="J371" s="91"/>
      <c r="K371" s="91"/>
      <c r="L371" s="91"/>
      <c r="M371" s="91"/>
      <c r="N371" s="91"/>
      <c r="O371" s="91"/>
      <c r="P371" s="91"/>
      <c r="Q371" s="91"/>
      <c r="R371" s="91"/>
      <c r="S371" s="91"/>
      <c r="T371" s="91"/>
    </row>
    <row r="372" spans="2:20">
      <c r="B372" s="91"/>
      <c r="C372" s="203" t="s">
        <v>1760</v>
      </c>
      <c r="D372" s="203"/>
      <c r="E372" s="91" t="s">
        <v>1761</v>
      </c>
      <c r="F372" s="91"/>
      <c r="G372" s="91" t="str">
        <f t="shared" si="7"/>
        <v>5101　大型ごみ焼却炉</v>
      </c>
      <c r="H372" s="91"/>
      <c r="I372" s="91"/>
      <c r="J372" s="91"/>
      <c r="K372" s="91"/>
      <c r="L372" s="91"/>
      <c r="M372" s="91"/>
      <c r="N372" s="91"/>
      <c r="O372" s="91"/>
      <c r="P372" s="91"/>
      <c r="Q372" s="91"/>
      <c r="R372" s="91"/>
      <c r="S372" s="91"/>
      <c r="T372" s="91"/>
    </row>
    <row r="373" spans="2:20">
      <c r="B373" s="91"/>
      <c r="C373" s="203" t="s">
        <v>1762</v>
      </c>
      <c r="D373" s="203"/>
      <c r="E373" s="91" t="s">
        <v>1763</v>
      </c>
      <c r="F373" s="91"/>
      <c r="G373" s="91" t="str">
        <f t="shared" si="7"/>
        <v>5102　生ごみ処理機</v>
      </c>
      <c r="H373" s="91"/>
      <c r="I373" s="91"/>
      <c r="J373" s="91"/>
      <c r="K373" s="91"/>
      <c r="L373" s="91"/>
      <c r="M373" s="91"/>
      <c r="N373" s="91"/>
      <c r="O373" s="91"/>
      <c r="P373" s="91"/>
      <c r="Q373" s="91"/>
      <c r="R373" s="91"/>
      <c r="S373" s="91"/>
      <c r="T373" s="91"/>
    </row>
    <row r="374" spans="2:20">
      <c r="B374" s="91"/>
      <c r="C374" s="203" t="s">
        <v>1764</v>
      </c>
      <c r="D374" s="203"/>
      <c r="E374" s="91" t="s">
        <v>1765</v>
      </c>
      <c r="F374" s="91"/>
      <c r="G374" s="91" t="str">
        <f t="shared" si="7"/>
        <v>5201　消防ポンプ・ホース</v>
      </c>
      <c r="H374" s="91"/>
      <c r="I374" s="91"/>
      <c r="J374" s="91"/>
      <c r="K374" s="91"/>
      <c r="L374" s="91"/>
      <c r="M374" s="91"/>
      <c r="N374" s="91"/>
      <c r="O374" s="91"/>
      <c r="P374" s="91"/>
      <c r="Q374" s="91"/>
      <c r="R374" s="91"/>
      <c r="S374" s="91"/>
      <c r="T374" s="91"/>
    </row>
    <row r="375" spans="2:20">
      <c r="B375" s="91"/>
      <c r="C375" s="203" t="s">
        <v>1766</v>
      </c>
      <c r="D375" s="203"/>
      <c r="E375" s="91" t="s">
        <v>1767</v>
      </c>
      <c r="F375" s="91"/>
      <c r="G375" s="91" t="str">
        <f t="shared" si="7"/>
        <v>5202　消火器</v>
      </c>
      <c r="H375" s="91"/>
      <c r="I375" s="91"/>
      <c r="J375" s="91"/>
      <c r="K375" s="91"/>
      <c r="L375" s="91"/>
      <c r="M375" s="91"/>
      <c r="N375" s="91"/>
      <c r="O375" s="91"/>
      <c r="P375" s="91"/>
      <c r="Q375" s="91"/>
      <c r="R375" s="91"/>
      <c r="S375" s="91"/>
      <c r="T375" s="91"/>
    </row>
    <row r="376" spans="2:20">
      <c r="B376" s="91"/>
      <c r="C376" s="203" t="s">
        <v>1768</v>
      </c>
      <c r="D376" s="203"/>
      <c r="E376" s="91" t="s">
        <v>1769</v>
      </c>
      <c r="F376" s="91"/>
      <c r="G376" s="91" t="str">
        <f t="shared" si="7"/>
        <v>5301　水道用品</v>
      </c>
      <c r="H376" s="91"/>
      <c r="I376" s="91"/>
      <c r="J376" s="91"/>
      <c r="K376" s="91"/>
      <c r="L376" s="91"/>
      <c r="M376" s="91"/>
      <c r="N376" s="91"/>
      <c r="O376" s="91"/>
      <c r="P376" s="91"/>
      <c r="Q376" s="91"/>
      <c r="R376" s="91"/>
      <c r="S376" s="91"/>
      <c r="T376" s="91"/>
    </row>
    <row r="377" spans="2:20">
      <c r="B377" s="91"/>
      <c r="C377" s="203" t="s">
        <v>1770</v>
      </c>
      <c r="D377" s="203"/>
      <c r="E377" s="91" t="s">
        <v>1771</v>
      </c>
      <c r="F377" s="91"/>
      <c r="G377" s="91" t="str">
        <f t="shared" si="7"/>
        <v>5401　警報装置</v>
      </c>
      <c r="H377" s="91"/>
      <c r="I377" s="91"/>
      <c r="J377" s="91"/>
      <c r="K377" s="91"/>
      <c r="L377" s="91"/>
      <c r="M377" s="91"/>
      <c r="N377" s="91"/>
      <c r="O377" s="91"/>
      <c r="P377" s="91"/>
      <c r="Q377" s="91"/>
      <c r="R377" s="91"/>
      <c r="S377" s="91"/>
      <c r="T377" s="91"/>
    </row>
    <row r="378" spans="2:20">
      <c r="B378" s="91"/>
      <c r="C378" s="203" t="s">
        <v>1772</v>
      </c>
      <c r="D378" s="203"/>
      <c r="E378" s="91" t="s">
        <v>1773</v>
      </c>
      <c r="F378" s="91"/>
      <c r="G378" s="91" t="str">
        <f t="shared" si="7"/>
        <v>5402　監視装置</v>
      </c>
      <c r="H378" s="91"/>
      <c r="I378" s="91"/>
      <c r="J378" s="91"/>
      <c r="K378" s="91"/>
      <c r="L378" s="91"/>
      <c r="M378" s="91"/>
      <c r="N378" s="91"/>
      <c r="O378" s="91"/>
      <c r="P378" s="91"/>
      <c r="Q378" s="91"/>
      <c r="R378" s="91"/>
      <c r="S378" s="91"/>
      <c r="T378" s="91"/>
    </row>
    <row r="379" spans="2:20">
      <c r="B379" s="91"/>
      <c r="C379" s="203" t="s">
        <v>1774</v>
      </c>
      <c r="D379" s="203"/>
      <c r="E379" s="91" t="s">
        <v>1088</v>
      </c>
      <c r="F379" s="91"/>
      <c r="G379" s="91" t="str">
        <f t="shared" si="7"/>
        <v>5501　その他</v>
      </c>
      <c r="H379" s="91"/>
      <c r="I379" s="91"/>
      <c r="J379" s="91"/>
      <c r="K379" s="91"/>
      <c r="L379" s="91"/>
      <c r="M379" s="91"/>
      <c r="N379" s="91"/>
      <c r="O379" s="91"/>
      <c r="P379" s="91"/>
      <c r="Q379" s="91"/>
      <c r="R379" s="91"/>
      <c r="S379" s="91"/>
      <c r="T379" s="91"/>
    </row>
    <row r="380" spans="2:20">
      <c r="B380" s="91"/>
      <c r="C380" s="91"/>
      <c r="D380" s="91"/>
      <c r="E380" s="91"/>
      <c r="F380" s="91"/>
      <c r="G380" s="91"/>
      <c r="H380" s="91"/>
      <c r="I380" s="91"/>
      <c r="J380" s="91"/>
      <c r="K380" s="91"/>
      <c r="L380" s="91"/>
      <c r="M380" s="91"/>
      <c r="N380" s="91"/>
      <c r="O380" s="91"/>
      <c r="P380" s="91"/>
      <c r="Q380" s="91"/>
      <c r="R380" s="91"/>
      <c r="S380" s="91"/>
      <c r="T380" s="91"/>
    </row>
    <row r="381" spans="2:20">
      <c r="B381" s="91"/>
      <c r="C381" s="91"/>
      <c r="D381" s="91"/>
      <c r="E381" s="91"/>
      <c r="F381" s="91"/>
      <c r="G381" s="91"/>
      <c r="H381" s="91"/>
      <c r="I381" s="91"/>
      <c r="J381" s="91"/>
      <c r="K381" s="91"/>
      <c r="L381" s="91"/>
      <c r="M381" s="91"/>
      <c r="N381" s="91"/>
      <c r="O381" s="91"/>
      <c r="P381" s="91"/>
      <c r="Q381" s="91"/>
      <c r="R381" s="91"/>
      <c r="S381" s="91"/>
      <c r="T381" s="91"/>
    </row>
    <row r="382" spans="2:20">
      <c r="B382" s="91"/>
      <c r="C382" s="91"/>
      <c r="D382" s="91"/>
      <c r="E382" s="91"/>
      <c r="F382" s="91"/>
      <c r="G382" s="91"/>
      <c r="H382" s="91"/>
      <c r="I382" s="91"/>
      <c r="J382" s="91"/>
      <c r="K382" s="91"/>
      <c r="L382" s="91"/>
      <c r="M382" s="91"/>
      <c r="N382" s="91"/>
      <c r="O382" s="91"/>
      <c r="P382" s="91"/>
      <c r="Q382" s="91"/>
      <c r="R382" s="91"/>
      <c r="S382" s="91"/>
      <c r="T382" s="91"/>
    </row>
    <row r="383" spans="2:20">
      <c r="B383" s="91"/>
      <c r="C383" s="91"/>
      <c r="D383" s="91"/>
      <c r="E383" s="91"/>
      <c r="F383" s="91"/>
      <c r="G383" s="91"/>
      <c r="H383" s="91"/>
      <c r="I383" s="91"/>
      <c r="J383" s="91"/>
      <c r="K383" s="91"/>
      <c r="L383" s="91"/>
      <c r="M383" s="91"/>
      <c r="N383" s="91"/>
      <c r="O383" s="91"/>
      <c r="P383" s="91"/>
      <c r="Q383" s="91"/>
      <c r="R383" s="91"/>
      <c r="S383" s="91"/>
      <c r="T383" s="91"/>
    </row>
    <row r="384" spans="2:20">
      <c r="B384" s="91"/>
      <c r="C384" s="91"/>
      <c r="D384" s="91"/>
      <c r="E384" s="91"/>
      <c r="F384" s="91"/>
      <c r="G384" s="91"/>
      <c r="H384" s="91"/>
      <c r="I384" s="91"/>
      <c r="J384" s="91"/>
      <c r="K384" s="91"/>
      <c r="L384" s="91"/>
      <c r="M384" s="91"/>
      <c r="N384" s="91"/>
      <c r="O384" s="91"/>
      <c r="P384" s="91"/>
      <c r="Q384" s="91"/>
      <c r="R384" s="91"/>
      <c r="S384" s="91"/>
      <c r="T384" s="91"/>
    </row>
    <row r="385" spans="2:20">
      <c r="B385" s="91"/>
      <c r="C385" s="91"/>
      <c r="D385" s="91"/>
      <c r="E385" s="91"/>
      <c r="F385" s="91"/>
      <c r="G385" s="91"/>
      <c r="H385" s="91"/>
      <c r="I385" s="91"/>
      <c r="J385" s="91"/>
      <c r="K385" s="91"/>
      <c r="L385" s="91"/>
      <c r="M385" s="91"/>
      <c r="N385" s="91"/>
      <c r="O385" s="91"/>
      <c r="P385" s="91"/>
      <c r="Q385" s="91"/>
      <c r="R385" s="91"/>
      <c r="S385" s="91"/>
      <c r="T385" s="91"/>
    </row>
  </sheetData>
  <sheetProtection password="EDF1" sheet="1" selectLockedCells="1"/>
  <mergeCells count="542">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 ref="D202:E202"/>
    <mergeCell ref="G202:H202"/>
    <mergeCell ref="G204:H204"/>
    <mergeCell ref="G206:H206"/>
    <mergeCell ref="G209:N209"/>
    <mergeCell ref="G212:H212"/>
    <mergeCell ref="P182:R183"/>
    <mergeCell ref="N183:O183"/>
    <mergeCell ref="C185:Q185"/>
    <mergeCell ref="N194:Q194"/>
    <mergeCell ref="G199:H199"/>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B168:B169"/>
    <mergeCell ref="C168:C169"/>
    <mergeCell ref="D168:F169"/>
    <mergeCell ref="G168:G169"/>
    <mergeCell ref="H168:M169"/>
    <mergeCell ref="N168:O168"/>
    <mergeCell ref="P168:R169"/>
    <mergeCell ref="N169:O169"/>
    <mergeCell ref="P170:R171"/>
    <mergeCell ref="N171:O17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C152:E152"/>
    <mergeCell ref="G152:J152"/>
    <mergeCell ref="L152:M152"/>
    <mergeCell ref="N152:O152"/>
    <mergeCell ref="B158:B159"/>
    <mergeCell ref="C158:C159"/>
    <mergeCell ref="D158:F159"/>
    <mergeCell ref="G158:G159"/>
    <mergeCell ref="H158:M159"/>
    <mergeCell ref="N158:O158"/>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P132:Q132"/>
    <mergeCell ref="C139:E139"/>
    <mergeCell ref="G139:O139"/>
    <mergeCell ref="C140:E140"/>
    <mergeCell ref="G140:O140"/>
    <mergeCell ref="C142:E142"/>
    <mergeCell ref="G142:H142"/>
    <mergeCell ref="J142:M142"/>
    <mergeCell ref="N142:N143"/>
    <mergeCell ref="C143:E143"/>
    <mergeCell ref="G143:H143"/>
    <mergeCell ref="P120:Q120"/>
    <mergeCell ref="D113:D114"/>
    <mergeCell ref="E113:G114"/>
    <mergeCell ref="H113:H114"/>
    <mergeCell ref="J113:O113"/>
    <mergeCell ref="I114:O114"/>
    <mergeCell ref="D115:D116"/>
    <mergeCell ref="E115:G116"/>
    <mergeCell ref="H115:H116"/>
    <mergeCell ref="I115:O117"/>
    <mergeCell ref="E117:G117"/>
    <mergeCell ref="O109:O110"/>
    <mergeCell ref="E110:G110"/>
    <mergeCell ref="E111:G111"/>
    <mergeCell ref="L111:N111"/>
    <mergeCell ref="E112:G112"/>
    <mergeCell ref="L112:N112"/>
    <mergeCell ref="P106:R106"/>
    <mergeCell ref="E107:G107"/>
    <mergeCell ref="L107:N107"/>
    <mergeCell ref="P107:R116"/>
    <mergeCell ref="D108:D109"/>
    <mergeCell ref="E108:G109"/>
    <mergeCell ref="H108:H109"/>
    <mergeCell ref="L108:N108"/>
    <mergeCell ref="I109:I110"/>
    <mergeCell ref="J109:J110"/>
    <mergeCell ref="J104:J108"/>
    <mergeCell ref="K104:K105"/>
    <mergeCell ref="L104:N105"/>
    <mergeCell ref="L109:N110"/>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K70:L70"/>
    <mergeCell ref="E71:F71"/>
    <mergeCell ref="K71:L71"/>
    <mergeCell ref="E67:F67"/>
    <mergeCell ref="K67:L67"/>
    <mergeCell ref="E68:F68"/>
    <mergeCell ref="D63:D64"/>
    <mergeCell ref="K63:L63"/>
    <mergeCell ref="I65:I68"/>
    <mergeCell ref="K65:L65"/>
    <mergeCell ref="K66:L66"/>
    <mergeCell ref="K61:L61"/>
    <mergeCell ref="E62:F62"/>
    <mergeCell ref="K62:L62"/>
    <mergeCell ref="E63:F64"/>
    <mergeCell ref="G63:G64"/>
    <mergeCell ref="K64:L64"/>
    <mergeCell ref="E65:F65"/>
    <mergeCell ref="H65:H68"/>
    <mergeCell ref="B59:B65"/>
    <mergeCell ref="C59:C65"/>
    <mergeCell ref="E59:F59"/>
    <mergeCell ref="K59:L59"/>
    <mergeCell ref="K68:L68"/>
    <mergeCell ref="B70:B71"/>
    <mergeCell ref="C70:C71"/>
    <mergeCell ref="E70:F70"/>
    <mergeCell ref="H70:H75"/>
    <mergeCell ref="I70:I75"/>
    <mergeCell ref="B72:B75"/>
    <mergeCell ref="C72:C75"/>
    <mergeCell ref="E61:F61"/>
    <mergeCell ref="H61:H64"/>
    <mergeCell ref="I61:I64"/>
    <mergeCell ref="E72:F72"/>
    <mergeCell ref="E73:F73"/>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B31:C34"/>
    <mergeCell ref="D31:G31"/>
    <mergeCell ref="H31:J31"/>
    <mergeCell ref="K31:M31"/>
    <mergeCell ref="D32:G32"/>
    <mergeCell ref="H32:J32"/>
    <mergeCell ref="K32:M32"/>
    <mergeCell ref="D33:G33"/>
    <mergeCell ref="H33:J33"/>
    <mergeCell ref="K33:M33"/>
    <mergeCell ref="P27:R34"/>
    <mergeCell ref="D28:G28"/>
    <mergeCell ref="H28:J28"/>
    <mergeCell ref="K28:M28"/>
    <mergeCell ref="D29:G29"/>
    <mergeCell ref="H29:J29"/>
    <mergeCell ref="K29:M29"/>
    <mergeCell ref="D30:G30"/>
    <mergeCell ref="H30:J30"/>
    <mergeCell ref="K30:M30"/>
    <mergeCell ref="D34:G34"/>
    <mergeCell ref="H34:J34"/>
    <mergeCell ref="K34:M34"/>
    <mergeCell ref="B27:C30"/>
    <mergeCell ref="D27:J27"/>
    <mergeCell ref="K27:O27"/>
    <mergeCell ref="D25:E25"/>
    <mergeCell ref="F25:G25"/>
    <mergeCell ref="H25:I25"/>
    <mergeCell ref="J25:K25"/>
    <mergeCell ref="L25:M26"/>
    <mergeCell ref="N25:O26"/>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B15:C17"/>
    <mergeCell ref="D15:E15"/>
    <mergeCell ref="F15:G15"/>
    <mergeCell ref="H15:J15"/>
    <mergeCell ref="K15:L17"/>
    <mergeCell ref="N15:O15"/>
    <mergeCell ref="P15:R15"/>
    <mergeCell ref="D16:J16"/>
    <mergeCell ref="M16:R16"/>
    <mergeCell ref="D17:J17"/>
    <mergeCell ref="M17:R17"/>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9:J9"/>
    <mergeCell ref="K9:O9"/>
    <mergeCell ref="P9:R9"/>
    <mergeCell ref="B10:C10"/>
    <mergeCell ref="D10:J10"/>
    <mergeCell ref="K10:L10"/>
    <mergeCell ref="M10:R10"/>
    <mergeCell ref="B6:C8"/>
    <mergeCell ref="D6:E6"/>
    <mergeCell ref="F6:G6"/>
    <mergeCell ref="D7:E7"/>
    <mergeCell ref="F7:G7"/>
    <mergeCell ref="D8:E8"/>
    <mergeCell ref="F8:G8"/>
    <mergeCell ref="B3:C3"/>
    <mergeCell ref="D3:G3"/>
    <mergeCell ref="H3:I3"/>
    <mergeCell ref="J3:L3"/>
    <mergeCell ref="B4:C5"/>
    <mergeCell ref="D4:E4"/>
    <mergeCell ref="F4:G4"/>
    <mergeCell ref="D5:E5"/>
    <mergeCell ref="F5:G5"/>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4" orientation="landscape" horizontalDpi="300" verticalDpi="300" r:id="rId1"/>
  <headerFooter alignWithMargins="0">
    <oddHeader>&amp;R&amp;"ＭＳ ゴシック,標準"&amp;8令和７・８年度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5"/>
  <sheetViews>
    <sheetView view="pageBreakPreview" zoomScale="85" zoomScaleNormal="80" zoomScaleSheetLayoutView="85" workbookViewId="0"/>
  </sheetViews>
  <sheetFormatPr defaultRowHeight="13.5"/>
  <cols>
    <col min="1" max="1" width="6" style="419" customWidth="1"/>
    <col min="2" max="2" width="2.875" style="419" customWidth="1"/>
    <col min="3" max="3" width="15.5" style="419" customWidth="1"/>
    <col min="4" max="4" width="7.75" style="419" customWidth="1"/>
    <col min="5" max="5" width="8.625" style="419" customWidth="1"/>
    <col min="6" max="6" width="5.625" style="419" bestFit="1" customWidth="1"/>
    <col min="7" max="7" width="1" style="419" customWidth="1"/>
    <col min="8" max="19" width="9.375" style="2" customWidth="1"/>
    <col min="20" max="257" width="9" style="419"/>
    <col min="258" max="258" width="6" style="419" customWidth="1"/>
    <col min="259" max="259" width="2.875" style="419" customWidth="1"/>
    <col min="260" max="260" width="15.5" style="419" customWidth="1"/>
    <col min="261" max="261" width="7.75" style="419" customWidth="1"/>
    <col min="262" max="262" width="8.625" style="419" customWidth="1"/>
    <col min="263" max="263" width="5.625" style="419" bestFit="1" customWidth="1"/>
    <col min="264" max="264" width="1" style="419" customWidth="1"/>
    <col min="265" max="275" width="9.375" style="419" customWidth="1"/>
    <col min="276" max="513" width="9" style="419"/>
    <col min="514" max="514" width="6" style="419" customWidth="1"/>
    <col min="515" max="515" width="2.875" style="419" customWidth="1"/>
    <col min="516" max="516" width="15.5" style="419" customWidth="1"/>
    <col min="517" max="517" width="7.75" style="419" customWidth="1"/>
    <col min="518" max="518" width="8.625" style="419" customWidth="1"/>
    <col min="519" max="519" width="5.625" style="419" bestFit="1" customWidth="1"/>
    <col min="520" max="520" width="1" style="419" customWidth="1"/>
    <col min="521" max="531" width="9.375" style="419" customWidth="1"/>
    <col min="532" max="769" width="9" style="419"/>
    <col min="770" max="770" width="6" style="419" customWidth="1"/>
    <col min="771" max="771" width="2.875" style="419" customWidth="1"/>
    <col min="772" max="772" width="15.5" style="419" customWidth="1"/>
    <col min="773" max="773" width="7.75" style="419" customWidth="1"/>
    <col min="774" max="774" width="8.625" style="419" customWidth="1"/>
    <col min="775" max="775" width="5.625" style="419" bestFit="1" customWidth="1"/>
    <col min="776" max="776" width="1" style="419" customWidth="1"/>
    <col min="777" max="787" width="9.375" style="419" customWidth="1"/>
    <col min="788" max="1025" width="9" style="419"/>
    <col min="1026" max="1026" width="6" style="419" customWidth="1"/>
    <col min="1027" max="1027" width="2.875" style="419" customWidth="1"/>
    <col min="1028" max="1028" width="15.5" style="419" customWidth="1"/>
    <col min="1029" max="1029" width="7.75" style="419" customWidth="1"/>
    <col min="1030" max="1030" width="8.625" style="419" customWidth="1"/>
    <col min="1031" max="1031" width="5.625" style="419" bestFit="1" customWidth="1"/>
    <col min="1032" max="1032" width="1" style="419" customWidth="1"/>
    <col min="1033" max="1043" width="9.375" style="419" customWidth="1"/>
    <col min="1044" max="1281" width="9" style="419"/>
    <col min="1282" max="1282" width="6" style="419" customWidth="1"/>
    <col min="1283" max="1283" width="2.875" style="419" customWidth="1"/>
    <col min="1284" max="1284" width="15.5" style="419" customWidth="1"/>
    <col min="1285" max="1285" width="7.75" style="419" customWidth="1"/>
    <col min="1286" max="1286" width="8.625" style="419" customWidth="1"/>
    <col min="1287" max="1287" width="5.625" style="419" bestFit="1" customWidth="1"/>
    <col min="1288" max="1288" width="1" style="419" customWidth="1"/>
    <col min="1289" max="1299" width="9.375" style="419" customWidth="1"/>
    <col min="1300" max="1537" width="9" style="419"/>
    <col min="1538" max="1538" width="6" style="419" customWidth="1"/>
    <col min="1539" max="1539" width="2.875" style="419" customWidth="1"/>
    <col min="1540" max="1540" width="15.5" style="419" customWidth="1"/>
    <col min="1541" max="1541" width="7.75" style="419" customWidth="1"/>
    <col min="1542" max="1542" width="8.625" style="419" customWidth="1"/>
    <col min="1543" max="1543" width="5.625" style="419" bestFit="1" customWidth="1"/>
    <col min="1544" max="1544" width="1" style="419" customWidth="1"/>
    <col min="1545" max="1555" width="9.375" style="419" customWidth="1"/>
    <col min="1556" max="1793" width="9" style="419"/>
    <col min="1794" max="1794" width="6" style="419" customWidth="1"/>
    <col min="1795" max="1795" width="2.875" style="419" customWidth="1"/>
    <col min="1796" max="1796" width="15.5" style="419" customWidth="1"/>
    <col min="1797" max="1797" width="7.75" style="419" customWidth="1"/>
    <col min="1798" max="1798" width="8.625" style="419" customWidth="1"/>
    <col min="1799" max="1799" width="5.625" style="419" bestFit="1" customWidth="1"/>
    <col min="1800" max="1800" width="1" style="419" customWidth="1"/>
    <col min="1801" max="1811" width="9.375" style="419" customWidth="1"/>
    <col min="1812" max="2049" width="9" style="419"/>
    <col min="2050" max="2050" width="6" style="419" customWidth="1"/>
    <col min="2051" max="2051" width="2.875" style="419" customWidth="1"/>
    <col min="2052" max="2052" width="15.5" style="419" customWidth="1"/>
    <col min="2053" max="2053" width="7.75" style="419" customWidth="1"/>
    <col min="2054" max="2054" width="8.625" style="419" customWidth="1"/>
    <col min="2055" max="2055" width="5.625" style="419" bestFit="1" customWidth="1"/>
    <col min="2056" max="2056" width="1" style="419" customWidth="1"/>
    <col min="2057" max="2067" width="9.375" style="419" customWidth="1"/>
    <col min="2068" max="2305" width="9" style="419"/>
    <col min="2306" max="2306" width="6" style="419" customWidth="1"/>
    <col min="2307" max="2307" width="2.875" style="419" customWidth="1"/>
    <col min="2308" max="2308" width="15.5" style="419" customWidth="1"/>
    <col min="2309" max="2309" width="7.75" style="419" customWidth="1"/>
    <col min="2310" max="2310" width="8.625" style="419" customWidth="1"/>
    <col min="2311" max="2311" width="5.625" style="419" bestFit="1" customWidth="1"/>
    <col min="2312" max="2312" width="1" style="419" customWidth="1"/>
    <col min="2313" max="2323" width="9.375" style="419" customWidth="1"/>
    <col min="2324" max="2561" width="9" style="419"/>
    <col min="2562" max="2562" width="6" style="419" customWidth="1"/>
    <col min="2563" max="2563" width="2.875" style="419" customWidth="1"/>
    <col min="2564" max="2564" width="15.5" style="419" customWidth="1"/>
    <col min="2565" max="2565" width="7.75" style="419" customWidth="1"/>
    <col min="2566" max="2566" width="8.625" style="419" customWidth="1"/>
    <col min="2567" max="2567" width="5.625" style="419" bestFit="1" customWidth="1"/>
    <col min="2568" max="2568" width="1" style="419" customWidth="1"/>
    <col min="2569" max="2579" width="9.375" style="419" customWidth="1"/>
    <col min="2580" max="2817" width="9" style="419"/>
    <col min="2818" max="2818" width="6" style="419" customWidth="1"/>
    <col min="2819" max="2819" width="2.875" style="419" customWidth="1"/>
    <col min="2820" max="2820" width="15.5" style="419" customWidth="1"/>
    <col min="2821" max="2821" width="7.75" style="419" customWidth="1"/>
    <col min="2822" max="2822" width="8.625" style="419" customWidth="1"/>
    <col min="2823" max="2823" width="5.625" style="419" bestFit="1" customWidth="1"/>
    <col min="2824" max="2824" width="1" style="419" customWidth="1"/>
    <col min="2825" max="2835" width="9.375" style="419" customWidth="1"/>
    <col min="2836" max="3073" width="9" style="419"/>
    <col min="3074" max="3074" width="6" style="419" customWidth="1"/>
    <col min="3075" max="3075" width="2.875" style="419" customWidth="1"/>
    <col min="3076" max="3076" width="15.5" style="419" customWidth="1"/>
    <col min="3077" max="3077" width="7.75" style="419" customWidth="1"/>
    <col min="3078" max="3078" width="8.625" style="419" customWidth="1"/>
    <col min="3079" max="3079" width="5.625" style="419" bestFit="1" customWidth="1"/>
    <col min="3080" max="3080" width="1" style="419" customWidth="1"/>
    <col min="3081" max="3091" width="9.375" style="419" customWidth="1"/>
    <col min="3092" max="3329" width="9" style="419"/>
    <col min="3330" max="3330" width="6" style="419" customWidth="1"/>
    <col min="3331" max="3331" width="2.875" style="419" customWidth="1"/>
    <col min="3332" max="3332" width="15.5" style="419" customWidth="1"/>
    <col min="3333" max="3333" width="7.75" style="419" customWidth="1"/>
    <col min="3334" max="3334" width="8.625" style="419" customWidth="1"/>
    <col min="3335" max="3335" width="5.625" style="419" bestFit="1" customWidth="1"/>
    <col min="3336" max="3336" width="1" style="419" customWidth="1"/>
    <col min="3337" max="3347" width="9.375" style="419" customWidth="1"/>
    <col min="3348" max="3585" width="9" style="419"/>
    <col min="3586" max="3586" width="6" style="419" customWidth="1"/>
    <col min="3587" max="3587" width="2.875" style="419" customWidth="1"/>
    <col min="3588" max="3588" width="15.5" style="419" customWidth="1"/>
    <col min="3589" max="3589" width="7.75" style="419" customWidth="1"/>
    <col min="3590" max="3590" width="8.625" style="419" customWidth="1"/>
    <col min="3591" max="3591" width="5.625" style="419" bestFit="1" customWidth="1"/>
    <col min="3592" max="3592" width="1" style="419" customWidth="1"/>
    <col min="3593" max="3603" width="9.375" style="419" customWidth="1"/>
    <col min="3604" max="3841" width="9" style="419"/>
    <col min="3842" max="3842" width="6" style="419" customWidth="1"/>
    <col min="3843" max="3843" width="2.875" style="419" customWidth="1"/>
    <col min="3844" max="3844" width="15.5" style="419" customWidth="1"/>
    <col min="3845" max="3845" width="7.75" style="419" customWidth="1"/>
    <col min="3846" max="3846" width="8.625" style="419" customWidth="1"/>
    <col min="3847" max="3847" width="5.625" style="419" bestFit="1" customWidth="1"/>
    <col min="3848" max="3848" width="1" style="419" customWidth="1"/>
    <col min="3849" max="3859" width="9.375" style="419" customWidth="1"/>
    <col min="3860" max="4097" width="9" style="419"/>
    <col min="4098" max="4098" width="6" style="419" customWidth="1"/>
    <col min="4099" max="4099" width="2.875" style="419" customWidth="1"/>
    <col min="4100" max="4100" width="15.5" style="419" customWidth="1"/>
    <col min="4101" max="4101" width="7.75" style="419" customWidth="1"/>
    <col min="4102" max="4102" width="8.625" style="419" customWidth="1"/>
    <col min="4103" max="4103" width="5.625" style="419" bestFit="1" customWidth="1"/>
    <col min="4104" max="4104" width="1" style="419" customWidth="1"/>
    <col min="4105" max="4115" width="9.375" style="419" customWidth="1"/>
    <col min="4116" max="4353" width="9" style="419"/>
    <col min="4354" max="4354" width="6" style="419" customWidth="1"/>
    <col min="4355" max="4355" width="2.875" style="419" customWidth="1"/>
    <col min="4356" max="4356" width="15.5" style="419" customWidth="1"/>
    <col min="4357" max="4357" width="7.75" style="419" customWidth="1"/>
    <col min="4358" max="4358" width="8.625" style="419" customWidth="1"/>
    <col min="4359" max="4359" width="5.625" style="419" bestFit="1" customWidth="1"/>
    <col min="4360" max="4360" width="1" style="419" customWidth="1"/>
    <col min="4361" max="4371" width="9.375" style="419" customWidth="1"/>
    <col min="4372" max="4609" width="9" style="419"/>
    <col min="4610" max="4610" width="6" style="419" customWidth="1"/>
    <col min="4611" max="4611" width="2.875" style="419" customWidth="1"/>
    <col min="4612" max="4612" width="15.5" style="419" customWidth="1"/>
    <col min="4613" max="4613" width="7.75" style="419" customWidth="1"/>
    <col min="4614" max="4614" width="8.625" style="419" customWidth="1"/>
    <col min="4615" max="4615" width="5.625" style="419" bestFit="1" customWidth="1"/>
    <col min="4616" max="4616" width="1" style="419" customWidth="1"/>
    <col min="4617" max="4627" width="9.375" style="419" customWidth="1"/>
    <col min="4628" max="4865" width="9" style="419"/>
    <col min="4866" max="4866" width="6" style="419" customWidth="1"/>
    <col min="4867" max="4867" width="2.875" style="419" customWidth="1"/>
    <col min="4868" max="4868" width="15.5" style="419" customWidth="1"/>
    <col min="4869" max="4869" width="7.75" style="419" customWidth="1"/>
    <col min="4870" max="4870" width="8.625" style="419" customWidth="1"/>
    <col min="4871" max="4871" width="5.625" style="419" bestFit="1" customWidth="1"/>
    <col min="4872" max="4872" width="1" style="419" customWidth="1"/>
    <col min="4873" max="4883" width="9.375" style="419" customWidth="1"/>
    <col min="4884" max="5121" width="9" style="419"/>
    <col min="5122" max="5122" width="6" style="419" customWidth="1"/>
    <col min="5123" max="5123" width="2.875" style="419" customWidth="1"/>
    <col min="5124" max="5124" width="15.5" style="419" customWidth="1"/>
    <col min="5125" max="5125" width="7.75" style="419" customWidth="1"/>
    <col min="5126" max="5126" width="8.625" style="419" customWidth="1"/>
    <col min="5127" max="5127" width="5.625" style="419" bestFit="1" customWidth="1"/>
    <col min="5128" max="5128" width="1" style="419" customWidth="1"/>
    <col min="5129" max="5139" width="9.375" style="419" customWidth="1"/>
    <col min="5140" max="5377" width="9" style="419"/>
    <col min="5378" max="5378" width="6" style="419" customWidth="1"/>
    <col min="5379" max="5379" width="2.875" style="419" customWidth="1"/>
    <col min="5380" max="5380" width="15.5" style="419" customWidth="1"/>
    <col min="5381" max="5381" width="7.75" style="419" customWidth="1"/>
    <col min="5382" max="5382" width="8.625" style="419" customWidth="1"/>
    <col min="5383" max="5383" width="5.625" style="419" bestFit="1" customWidth="1"/>
    <col min="5384" max="5384" width="1" style="419" customWidth="1"/>
    <col min="5385" max="5395" width="9.375" style="419" customWidth="1"/>
    <col min="5396" max="5633" width="9" style="419"/>
    <col min="5634" max="5634" width="6" style="419" customWidth="1"/>
    <col min="5635" max="5635" width="2.875" style="419" customWidth="1"/>
    <col min="5636" max="5636" width="15.5" style="419" customWidth="1"/>
    <col min="5637" max="5637" width="7.75" style="419" customWidth="1"/>
    <col min="5638" max="5638" width="8.625" style="419" customWidth="1"/>
    <col min="5639" max="5639" width="5.625" style="419" bestFit="1" customWidth="1"/>
    <col min="5640" max="5640" width="1" style="419" customWidth="1"/>
    <col min="5641" max="5651" width="9.375" style="419" customWidth="1"/>
    <col min="5652" max="5889" width="9" style="419"/>
    <col min="5890" max="5890" width="6" style="419" customWidth="1"/>
    <col min="5891" max="5891" width="2.875" style="419" customWidth="1"/>
    <col min="5892" max="5892" width="15.5" style="419" customWidth="1"/>
    <col min="5893" max="5893" width="7.75" style="419" customWidth="1"/>
    <col min="5894" max="5894" width="8.625" style="419" customWidth="1"/>
    <col min="5895" max="5895" width="5.625" style="419" bestFit="1" customWidth="1"/>
    <col min="5896" max="5896" width="1" style="419" customWidth="1"/>
    <col min="5897" max="5907" width="9.375" style="419" customWidth="1"/>
    <col min="5908" max="6145" width="9" style="419"/>
    <col min="6146" max="6146" width="6" style="419" customWidth="1"/>
    <col min="6147" max="6147" width="2.875" style="419" customWidth="1"/>
    <col min="6148" max="6148" width="15.5" style="419" customWidth="1"/>
    <col min="6149" max="6149" width="7.75" style="419" customWidth="1"/>
    <col min="6150" max="6150" width="8.625" style="419" customWidth="1"/>
    <col min="6151" max="6151" width="5.625" style="419" bestFit="1" customWidth="1"/>
    <col min="6152" max="6152" width="1" style="419" customWidth="1"/>
    <col min="6153" max="6163" width="9.375" style="419" customWidth="1"/>
    <col min="6164" max="6401" width="9" style="419"/>
    <col min="6402" max="6402" width="6" style="419" customWidth="1"/>
    <col min="6403" max="6403" width="2.875" style="419" customWidth="1"/>
    <col min="6404" max="6404" width="15.5" style="419" customWidth="1"/>
    <col min="6405" max="6405" width="7.75" style="419" customWidth="1"/>
    <col min="6406" max="6406" width="8.625" style="419" customWidth="1"/>
    <col min="6407" max="6407" width="5.625" style="419" bestFit="1" customWidth="1"/>
    <col min="6408" max="6408" width="1" style="419" customWidth="1"/>
    <col min="6409" max="6419" width="9.375" style="419" customWidth="1"/>
    <col min="6420" max="6657" width="9" style="419"/>
    <col min="6658" max="6658" width="6" style="419" customWidth="1"/>
    <col min="6659" max="6659" width="2.875" style="419" customWidth="1"/>
    <col min="6660" max="6660" width="15.5" style="419" customWidth="1"/>
    <col min="6661" max="6661" width="7.75" style="419" customWidth="1"/>
    <col min="6662" max="6662" width="8.625" style="419" customWidth="1"/>
    <col min="6663" max="6663" width="5.625" style="419" bestFit="1" customWidth="1"/>
    <col min="6664" max="6664" width="1" style="419" customWidth="1"/>
    <col min="6665" max="6675" width="9.375" style="419" customWidth="1"/>
    <col min="6676" max="6913" width="9" style="419"/>
    <col min="6914" max="6914" width="6" style="419" customWidth="1"/>
    <col min="6915" max="6915" width="2.875" style="419" customWidth="1"/>
    <col min="6916" max="6916" width="15.5" style="419" customWidth="1"/>
    <col min="6917" max="6917" width="7.75" style="419" customWidth="1"/>
    <col min="6918" max="6918" width="8.625" style="419" customWidth="1"/>
    <col min="6919" max="6919" width="5.625" style="419" bestFit="1" customWidth="1"/>
    <col min="6920" max="6920" width="1" style="419" customWidth="1"/>
    <col min="6921" max="6931" width="9.375" style="419" customWidth="1"/>
    <col min="6932" max="7169" width="9" style="419"/>
    <col min="7170" max="7170" width="6" style="419" customWidth="1"/>
    <col min="7171" max="7171" width="2.875" style="419" customWidth="1"/>
    <col min="7172" max="7172" width="15.5" style="419" customWidth="1"/>
    <col min="7173" max="7173" width="7.75" style="419" customWidth="1"/>
    <col min="7174" max="7174" width="8.625" style="419" customWidth="1"/>
    <col min="7175" max="7175" width="5.625" style="419" bestFit="1" customWidth="1"/>
    <col min="7176" max="7176" width="1" style="419" customWidth="1"/>
    <col min="7177" max="7187" width="9.375" style="419" customWidth="1"/>
    <col min="7188" max="7425" width="9" style="419"/>
    <col min="7426" max="7426" width="6" style="419" customWidth="1"/>
    <col min="7427" max="7427" width="2.875" style="419" customWidth="1"/>
    <col min="7428" max="7428" width="15.5" style="419" customWidth="1"/>
    <col min="7429" max="7429" width="7.75" style="419" customWidth="1"/>
    <col min="7430" max="7430" width="8.625" style="419" customWidth="1"/>
    <col min="7431" max="7431" width="5.625" style="419" bestFit="1" customWidth="1"/>
    <col min="7432" max="7432" width="1" style="419" customWidth="1"/>
    <col min="7433" max="7443" width="9.375" style="419" customWidth="1"/>
    <col min="7444" max="7681" width="9" style="419"/>
    <col min="7682" max="7682" width="6" style="419" customWidth="1"/>
    <col min="7683" max="7683" width="2.875" style="419" customWidth="1"/>
    <col min="7684" max="7684" width="15.5" style="419" customWidth="1"/>
    <col min="7685" max="7685" width="7.75" style="419" customWidth="1"/>
    <col min="7686" max="7686" width="8.625" style="419" customWidth="1"/>
    <col min="7687" max="7687" width="5.625" style="419" bestFit="1" customWidth="1"/>
    <col min="7688" max="7688" width="1" style="419" customWidth="1"/>
    <col min="7689" max="7699" width="9.375" style="419" customWidth="1"/>
    <col min="7700" max="7937" width="9" style="419"/>
    <col min="7938" max="7938" width="6" style="419" customWidth="1"/>
    <col min="7939" max="7939" width="2.875" style="419" customWidth="1"/>
    <col min="7940" max="7940" width="15.5" style="419" customWidth="1"/>
    <col min="7941" max="7941" width="7.75" style="419" customWidth="1"/>
    <col min="7942" max="7942" width="8.625" style="419" customWidth="1"/>
    <col min="7943" max="7943" width="5.625" style="419" bestFit="1" customWidth="1"/>
    <col min="7944" max="7944" width="1" style="419" customWidth="1"/>
    <col min="7945" max="7955" width="9.375" style="419" customWidth="1"/>
    <col min="7956" max="8193" width="9" style="419"/>
    <col min="8194" max="8194" width="6" style="419" customWidth="1"/>
    <col min="8195" max="8195" width="2.875" style="419" customWidth="1"/>
    <col min="8196" max="8196" width="15.5" style="419" customWidth="1"/>
    <col min="8197" max="8197" width="7.75" style="419" customWidth="1"/>
    <col min="8198" max="8198" width="8.625" style="419" customWidth="1"/>
    <col min="8199" max="8199" width="5.625" style="419" bestFit="1" customWidth="1"/>
    <col min="8200" max="8200" width="1" style="419" customWidth="1"/>
    <col min="8201" max="8211" width="9.375" style="419" customWidth="1"/>
    <col min="8212" max="8449" width="9" style="419"/>
    <col min="8450" max="8450" width="6" style="419" customWidth="1"/>
    <col min="8451" max="8451" width="2.875" style="419" customWidth="1"/>
    <col min="8452" max="8452" width="15.5" style="419" customWidth="1"/>
    <col min="8453" max="8453" width="7.75" style="419" customWidth="1"/>
    <col min="8454" max="8454" width="8.625" style="419" customWidth="1"/>
    <col min="8455" max="8455" width="5.625" style="419" bestFit="1" customWidth="1"/>
    <col min="8456" max="8456" width="1" style="419" customWidth="1"/>
    <col min="8457" max="8467" width="9.375" style="419" customWidth="1"/>
    <col min="8468" max="8705" width="9" style="419"/>
    <col min="8706" max="8706" width="6" style="419" customWidth="1"/>
    <col min="8707" max="8707" width="2.875" style="419" customWidth="1"/>
    <col min="8708" max="8708" width="15.5" style="419" customWidth="1"/>
    <col min="8709" max="8709" width="7.75" style="419" customWidth="1"/>
    <col min="8710" max="8710" width="8.625" style="419" customWidth="1"/>
    <col min="8711" max="8711" width="5.625" style="419" bestFit="1" customWidth="1"/>
    <col min="8712" max="8712" width="1" style="419" customWidth="1"/>
    <col min="8713" max="8723" width="9.375" style="419" customWidth="1"/>
    <col min="8724" max="8961" width="9" style="419"/>
    <col min="8962" max="8962" width="6" style="419" customWidth="1"/>
    <col min="8963" max="8963" width="2.875" style="419" customWidth="1"/>
    <col min="8964" max="8964" width="15.5" style="419" customWidth="1"/>
    <col min="8965" max="8965" width="7.75" style="419" customWidth="1"/>
    <col min="8966" max="8966" width="8.625" style="419" customWidth="1"/>
    <col min="8967" max="8967" width="5.625" style="419" bestFit="1" customWidth="1"/>
    <col min="8968" max="8968" width="1" style="419" customWidth="1"/>
    <col min="8969" max="8979" width="9.375" style="419" customWidth="1"/>
    <col min="8980" max="9217" width="9" style="419"/>
    <col min="9218" max="9218" width="6" style="419" customWidth="1"/>
    <col min="9219" max="9219" width="2.875" style="419" customWidth="1"/>
    <col min="9220" max="9220" width="15.5" style="419" customWidth="1"/>
    <col min="9221" max="9221" width="7.75" style="419" customWidth="1"/>
    <col min="9222" max="9222" width="8.625" style="419" customWidth="1"/>
    <col min="9223" max="9223" width="5.625" style="419" bestFit="1" customWidth="1"/>
    <col min="9224" max="9224" width="1" style="419" customWidth="1"/>
    <col min="9225" max="9235" width="9.375" style="419" customWidth="1"/>
    <col min="9236" max="9473" width="9" style="419"/>
    <col min="9474" max="9474" width="6" style="419" customWidth="1"/>
    <col min="9475" max="9475" width="2.875" style="419" customWidth="1"/>
    <col min="9476" max="9476" width="15.5" style="419" customWidth="1"/>
    <col min="9477" max="9477" width="7.75" style="419" customWidth="1"/>
    <col min="9478" max="9478" width="8.625" style="419" customWidth="1"/>
    <col min="9479" max="9479" width="5.625" style="419" bestFit="1" customWidth="1"/>
    <col min="9480" max="9480" width="1" style="419" customWidth="1"/>
    <col min="9481" max="9491" width="9.375" style="419" customWidth="1"/>
    <col min="9492" max="9729" width="9" style="419"/>
    <col min="9730" max="9730" width="6" style="419" customWidth="1"/>
    <col min="9731" max="9731" width="2.875" style="419" customWidth="1"/>
    <col min="9732" max="9732" width="15.5" style="419" customWidth="1"/>
    <col min="9733" max="9733" width="7.75" style="419" customWidth="1"/>
    <col min="9734" max="9734" width="8.625" style="419" customWidth="1"/>
    <col min="9735" max="9735" width="5.625" style="419" bestFit="1" customWidth="1"/>
    <col min="9736" max="9736" width="1" style="419" customWidth="1"/>
    <col min="9737" max="9747" width="9.375" style="419" customWidth="1"/>
    <col min="9748" max="9985" width="9" style="419"/>
    <col min="9986" max="9986" width="6" style="419" customWidth="1"/>
    <col min="9987" max="9987" width="2.875" style="419" customWidth="1"/>
    <col min="9988" max="9988" width="15.5" style="419" customWidth="1"/>
    <col min="9989" max="9989" width="7.75" style="419" customWidth="1"/>
    <col min="9990" max="9990" width="8.625" style="419" customWidth="1"/>
    <col min="9991" max="9991" width="5.625" style="419" bestFit="1" customWidth="1"/>
    <col min="9992" max="9992" width="1" style="419" customWidth="1"/>
    <col min="9993" max="10003" width="9.375" style="419" customWidth="1"/>
    <col min="10004" max="10241" width="9" style="419"/>
    <col min="10242" max="10242" width="6" style="419" customWidth="1"/>
    <col min="10243" max="10243" width="2.875" style="419" customWidth="1"/>
    <col min="10244" max="10244" width="15.5" style="419" customWidth="1"/>
    <col min="10245" max="10245" width="7.75" style="419" customWidth="1"/>
    <col min="10246" max="10246" width="8.625" style="419" customWidth="1"/>
    <col min="10247" max="10247" width="5.625" style="419" bestFit="1" customWidth="1"/>
    <col min="10248" max="10248" width="1" style="419" customWidth="1"/>
    <col min="10249" max="10259" width="9.375" style="419" customWidth="1"/>
    <col min="10260" max="10497" width="9" style="419"/>
    <col min="10498" max="10498" width="6" style="419" customWidth="1"/>
    <col min="10499" max="10499" width="2.875" style="419" customWidth="1"/>
    <col min="10500" max="10500" width="15.5" style="419" customWidth="1"/>
    <col min="10501" max="10501" width="7.75" style="419" customWidth="1"/>
    <col min="10502" max="10502" width="8.625" style="419" customWidth="1"/>
    <col min="10503" max="10503" width="5.625" style="419" bestFit="1" customWidth="1"/>
    <col min="10504" max="10504" width="1" style="419" customWidth="1"/>
    <col min="10505" max="10515" width="9.375" style="419" customWidth="1"/>
    <col min="10516" max="10753" width="9" style="419"/>
    <col min="10754" max="10754" width="6" style="419" customWidth="1"/>
    <col min="10755" max="10755" width="2.875" style="419" customWidth="1"/>
    <col min="10756" max="10756" width="15.5" style="419" customWidth="1"/>
    <col min="10757" max="10757" width="7.75" style="419" customWidth="1"/>
    <col min="10758" max="10758" width="8.625" style="419" customWidth="1"/>
    <col min="10759" max="10759" width="5.625" style="419" bestFit="1" customWidth="1"/>
    <col min="10760" max="10760" width="1" style="419" customWidth="1"/>
    <col min="10761" max="10771" width="9.375" style="419" customWidth="1"/>
    <col min="10772" max="11009" width="9" style="419"/>
    <col min="11010" max="11010" width="6" style="419" customWidth="1"/>
    <col min="11011" max="11011" width="2.875" style="419" customWidth="1"/>
    <col min="11012" max="11012" width="15.5" style="419" customWidth="1"/>
    <col min="11013" max="11013" width="7.75" style="419" customWidth="1"/>
    <col min="11014" max="11014" width="8.625" style="419" customWidth="1"/>
    <col min="11015" max="11015" width="5.625" style="419" bestFit="1" customWidth="1"/>
    <col min="11016" max="11016" width="1" style="419" customWidth="1"/>
    <col min="11017" max="11027" width="9.375" style="419" customWidth="1"/>
    <col min="11028" max="11265" width="9" style="419"/>
    <col min="11266" max="11266" width="6" style="419" customWidth="1"/>
    <col min="11267" max="11267" width="2.875" style="419" customWidth="1"/>
    <col min="11268" max="11268" width="15.5" style="419" customWidth="1"/>
    <col min="11269" max="11269" width="7.75" style="419" customWidth="1"/>
    <col min="11270" max="11270" width="8.625" style="419" customWidth="1"/>
    <col min="11271" max="11271" width="5.625" style="419" bestFit="1" customWidth="1"/>
    <col min="11272" max="11272" width="1" style="419" customWidth="1"/>
    <col min="11273" max="11283" width="9.375" style="419" customWidth="1"/>
    <col min="11284" max="11521" width="9" style="419"/>
    <col min="11522" max="11522" width="6" style="419" customWidth="1"/>
    <col min="11523" max="11523" width="2.875" style="419" customWidth="1"/>
    <col min="11524" max="11524" width="15.5" style="419" customWidth="1"/>
    <col min="11525" max="11525" width="7.75" style="419" customWidth="1"/>
    <col min="11526" max="11526" width="8.625" style="419" customWidth="1"/>
    <col min="11527" max="11527" width="5.625" style="419" bestFit="1" customWidth="1"/>
    <col min="11528" max="11528" width="1" style="419" customWidth="1"/>
    <col min="11529" max="11539" width="9.375" style="419" customWidth="1"/>
    <col min="11540" max="11777" width="9" style="419"/>
    <col min="11778" max="11778" width="6" style="419" customWidth="1"/>
    <col min="11779" max="11779" width="2.875" style="419" customWidth="1"/>
    <col min="11780" max="11780" width="15.5" style="419" customWidth="1"/>
    <col min="11781" max="11781" width="7.75" style="419" customWidth="1"/>
    <col min="11782" max="11782" width="8.625" style="419" customWidth="1"/>
    <col min="11783" max="11783" width="5.625" style="419" bestFit="1" customWidth="1"/>
    <col min="11784" max="11784" width="1" style="419" customWidth="1"/>
    <col min="11785" max="11795" width="9.375" style="419" customWidth="1"/>
    <col min="11796" max="12033" width="9" style="419"/>
    <col min="12034" max="12034" width="6" style="419" customWidth="1"/>
    <col min="12035" max="12035" width="2.875" style="419" customWidth="1"/>
    <col min="12036" max="12036" width="15.5" style="419" customWidth="1"/>
    <col min="12037" max="12037" width="7.75" style="419" customWidth="1"/>
    <col min="12038" max="12038" width="8.625" style="419" customWidth="1"/>
    <col min="12039" max="12039" width="5.625" style="419" bestFit="1" customWidth="1"/>
    <col min="12040" max="12040" width="1" style="419" customWidth="1"/>
    <col min="12041" max="12051" width="9.375" style="419" customWidth="1"/>
    <col min="12052" max="12289" width="9" style="419"/>
    <col min="12290" max="12290" width="6" style="419" customWidth="1"/>
    <col min="12291" max="12291" width="2.875" style="419" customWidth="1"/>
    <col min="12292" max="12292" width="15.5" style="419" customWidth="1"/>
    <col min="12293" max="12293" width="7.75" style="419" customWidth="1"/>
    <col min="12294" max="12294" width="8.625" style="419" customWidth="1"/>
    <col min="12295" max="12295" width="5.625" style="419" bestFit="1" customWidth="1"/>
    <col min="12296" max="12296" width="1" style="419" customWidth="1"/>
    <col min="12297" max="12307" width="9.375" style="419" customWidth="1"/>
    <col min="12308" max="12545" width="9" style="419"/>
    <col min="12546" max="12546" width="6" style="419" customWidth="1"/>
    <col min="12547" max="12547" width="2.875" style="419" customWidth="1"/>
    <col min="12548" max="12548" width="15.5" style="419" customWidth="1"/>
    <col min="12549" max="12549" width="7.75" style="419" customWidth="1"/>
    <col min="12550" max="12550" width="8.625" style="419" customWidth="1"/>
    <col min="12551" max="12551" width="5.625" style="419" bestFit="1" customWidth="1"/>
    <col min="12552" max="12552" width="1" style="419" customWidth="1"/>
    <col min="12553" max="12563" width="9.375" style="419" customWidth="1"/>
    <col min="12564" max="12801" width="9" style="419"/>
    <col min="12802" max="12802" width="6" style="419" customWidth="1"/>
    <col min="12803" max="12803" width="2.875" style="419" customWidth="1"/>
    <col min="12804" max="12804" width="15.5" style="419" customWidth="1"/>
    <col min="12805" max="12805" width="7.75" style="419" customWidth="1"/>
    <col min="12806" max="12806" width="8.625" style="419" customWidth="1"/>
    <col min="12807" max="12807" width="5.625" style="419" bestFit="1" customWidth="1"/>
    <col min="12808" max="12808" width="1" style="419" customWidth="1"/>
    <col min="12809" max="12819" width="9.375" style="419" customWidth="1"/>
    <col min="12820" max="13057" width="9" style="419"/>
    <col min="13058" max="13058" width="6" style="419" customWidth="1"/>
    <col min="13059" max="13059" width="2.875" style="419" customWidth="1"/>
    <col min="13060" max="13060" width="15.5" style="419" customWidth="1"/>
    <col min="13061" max="13061" width="7.75" style="419" customWidth="1"/>
    <col min="13062" max="13062" width="8.625" style="419" customWidth="1"/>
    <col min="13063" max="13063" width="5.625" style="419" bestFit="1" customWidth="1"/>
    <col min="13064" max="13064" width="1" style="419" customWidth="1"/>
    <col min="13065" max="13075" width="9.375" style="419" customWidth="1"/>
    <col min="13076" max="13313" width="9" style="419"/>
    <col min="13314" max="13314" width="6" style="419" customWidth="1"/>
    <col min="13315" max="13315" width="2.875" style="419" customWidth="1"/>
    <col min="13316" max="13316" width="15.5" style="419" customWidth="1"/>
    <col min="13317" max="13317" width="7.75" style="419" customWidth="1"/>
    <col min="13318" max="13318" width="8.625" style="419" customWidth="1"/>
    <col min="13319" max="13319" width="5.625" style="419" bestFit="1" customWidth="1"/>
    <col min="13320" max="13320" width="1" style="419" customWidth="1"/>
    <col min="13321" max="13331" width="9.375" style="419" customWidth="1"/>
    <col min="13332" max="13569" width="9" style="419"/>
    <col min="13570" max="13570" width="6" style="419" customWidth="1"/>
    <col min="13571" max="13571" width="2.875" style="419" customWidth="1"/>
    <col min="13572" max="13572" width="15.5" style="419" customWidth="1"/>
    <col min="13573" max="13573" width="7.75" style="419" customWidth="1"/>
    <col min="13574" max="13574" width="8.625" style="419" customWidth="1"/>
    <col min="13575" max="13575" width="5.625" style="419" bestFit="1" customWidth="1"/>
    <col min="13576" max="13576" width="1" style="419" customWidth="1"/>
    <col min="13577" max="13587" width="9.375" style="419" customWidth="1"/>
    <col min="13588" max="13825" width="9" style="419"/>
    <col min="13826" max="13826" width="6" style="419" customWidth="1"/>
    <col min="13827" max="13827" width="2.875" style="419" customWidth="1"/>
    <col min="13828" max="13828" width="15.5" style="419" customWidth="1"/>
    <col min="13829" max="13829" width="7.75" style="419" customWidth="1"/>
    <col min="13830" max="13830" width="8.625" style="419" customWidth="1"/>
    <col min="13831" max="13831" width="5.625" style="419" bestFit="1" customWidth="1"/>
    <col min="13832" max="13832" width="1" style="419" customWidth="1"/>
    <col min="13833" max="13843" width="9.375" style="419" customWidth="1"/>
    <col min="13844" max="14081" width="9" style="419"/>
    <col min="14082" max="14082" width="6" style="419" customWidth="1"/>
    <col min="14083" max="14083" width="2.875" style="419" customWidth="1"/>
    <col min="14084" max="14084" width="15.5" style="419" customWidth="1"/>
    <col min="14085" max="14085" width="7.75" style="419" customWidth="1"/>
    <col min="14086" max="14086" width="8.625" style="419" customWidth="1"/>
    <col min="14087" max="14087" width="5.625" style="419" bestFit="1" customWidth="1"/>
    <col min="14088" max="14088" width="1" style="419" customWidth="1"/>
    <col min="14089" max="14099" width="9.375" style="419" customWidth="1"/>
    <col min="14100" max="14337" width="9" style="419"/>
    <col min="14338" max="14338" width="6" style="419" customWidth="1"/>
    <col min="14339" max="14339" width="2.875" style="419" customWidth="1"/>
    <col min="14340" max="14340" width="15.5" style="419" customWidth="1"/>
    <col min="14341" max="14341" width="7.75" style="419" customWidth="1"/>
    <col min="14342" max="14342" width="8.625" style="419" customWidth="1"/>
    <col min="14343" max="14343" width="5.625" style="419" bestFit="1" customWidth="1"/>
    <col min="14344" max="14344" width="1" style="419" customWidth="1"/>
    <col min="14345" max="14355" width="9.375" style="419" customWidth="1"/>
    <col min="14356" max="14593" width="9" style="419"/>
    <col min="14594" max="14594" width="6" style="419" customWidth="1"/>
    <col min="14595" max="14595" width="2.875" style="419" customWidth="1"/>
    <col min="14596" max="14596" width="15.5" style="419" customWidth="1"/>
    <col min="14597" max="14597" width="7.75" style="419" customWidth="1"/>
    <col min="14598" max="14598" width="8.625" style="419" customWidth="1"/>
    <col min="14599" max="14599" width="5.625" style="419" bestFit="1" customWidth="1"/>
    <col min="14600" max="14600" width="1" style="419" customWidth="1"/>
    <col min="14601" max="14611" width="9.375" style="419" customWidth="1"/>
    <col min="14612" max="14849" width="9" style="419"/>
    <col min="14850" max="14850" width="6" style="419" customWidth="1"/>
    <col min="14851" max="14851" width="2.875" style="419" customWidth="1"/>
    <col min="14852" max="14852" width="15.5" style="419" customWidth="1"/>
    <col min="14853" max="14853" width="7.75" style="419" customWidth="1"/>
    <col min="14854" max="14854" width="8.625" style="419" customWidth="1"/>
    <col min="14855" max="14855" width="5.625" style="419" bestFit="1" customWidth="1"/>
    <col min="14856" max="14856" width="1" style="419" customWidth="1"/>
    <col min="14857" max="14867" width="9.375" style="419" customWidth="1"/>
    <col min="14868" max="15105" width="9" style="419"/>
    <col min="15106" max="15106" width="6" style="419" customWidth="1"/>
    <col min="15107" max="15107" width="2.875" style="419" customWidth="1"/>
    <col min="15108" max="15108" width="15.5" style="419" customWidth="1"/>
    <col min="15109" max="15109" width="7.75" style="419" customWidth="1"/>
    <col min="15110" max="15110" width="8.625" style="419" customWidth="1"/>
    <col min="15111" max="15111" width="5.625" style="419" bestFit="1" customWidth="1"/>
    <col min="15112" max="15112" width="1" style="419" customWidth="1"/>
    <col min="15113" max="15123" width="9.375" style="419" customWidth="1"/>
    <col min="15124" max="15361" width="9" style="419"/>
    <col min="15362" max="15362" width="6" style="419" customWidth="1"/>
    <col min="15363" max="15363" width="2.875" style="419" customWidth="1"/>
    <col min="15364" max="15364" width="15.5" style="419" customWidth="1"/>
    <col min="15365" max="15365" width="7.75" style="419" customWidth="1"/>
    <col min="15366" max="15366" width="8.625" style="419" customWidth="1"/>
    <col min="15367" max="15367" width="5.625" style="419" bestFit="1" customWidth="1"/>
    <col min="15368" max="15368" width="1" style="419" customWidth="1"/>
    <col min="15369" max="15379" width="9.375" style="419" customWidth="1"/>
    <col min="15380" max="15617" width="9" style="419"/>
    <col min="15618" max="15618" width="6" style="419" customWidth="1"/>
    <col min="15619" max="15619" width="2.875" style="419" customWidth="1"/>
    <col min="15620" max="15620" width="15.5" style="419" customWidth="1"/>
    <col min="15621" max="15621" width="7.75" style="419" customWidth="1"/>
    <col min="15622" max="15622" width="8.625" style="419" customWidth="1"/>
    <col min="15623" max="15623" width="5.625" style="419" bestFit="1" customWidth="1"/>
    <col min="15624" max="15624" width="1" style="419" customWidth="1"/>
    <col min="15625" max="15635" width="9.375" style="419" customWidth="1"/>
    <col min="15636" max="15873" width="9" style="419"/>
    <col min="15874" max="15874" width="6" style="419" customWidth="1"/>
    <col min="15875" max="15875" width="2.875" style="419" customWidth="1"/>
    <col min="15876" max="15876" width="15.5" style="419" customWidth="1"/>
    <col min="15877" max="15877" width="7.75" style="419" customWidth="1"/>
    <col min="15878" max="15878" width="8.625" style="419" customWidth="1"/>
    <col min="15879" max="15879" width="5.625" style="419" bestFit="1" customWidth="1"/>
    <col min="15880" max="15880" width="1" style="419" customWidth="1"/>
    <col min="15881" max="15891" width="9.375" style="419" customWidth="1"/>
    <col min="15892" max="16129" width="9" style="419"/>
    <col min="16130" max="16130" width="6" style="419" customWidth="1"/>
    <col min="16131" max="16131" width="2.875" style="419" customWidth="1"/>
    <col min="16132" max="16132" width="15.5" style="419" customWidth="1"/>
    <col min="16133" max="16133" width="7.75" style="419" customWidth="1"/>
    <col min="16134" max="16134" width="8.625" style="419" customWidth="1"/>
    <col min="16135" max="16135" width="5.625" style="419" bestFit="1" customWidth="1"/>
    <col min="16136" max="16136" width="1" style="419" customWidth="1"/>
    <col min="16137" max="16147" width="9.375" style="419" customWidth="1"/>
    <col min="16148" max="16384" width="9" style="419"/>
  </cols>
  <sheetData>
    <row r="1" spans="1:20">
      <c r="A1" s="418"/>
    </row>
    <row r="2" spans="1:20" ht="24" customHeight="1">
      <c r="A2" s="1481" t="s">
        <v>1912</v>
      </c>
      <c r="B2" s="1481"/>
      <c r="C2" s="1482" t="str">
        <f>IF('02入力票（その２）'!G10="○",'02入力票（その２）'!I21,'02入力票（その２）'!I41)</f>
        <v/>
      </c>
      <c r="D2" s="1483"/>
      <c r="E2" s="1483"/>
      <c r="F2" s="1484"/>
      <c r="G2" s="420"/>
      <c r="I2" s="324"/>
      <c r="J2" s="324"/>
      <c r="K2" s="324" t="s">
        <v>2456</v>
      </c>
      <c r="L2" s="324"/>
      <c r="M2" s="324"/>
      <c r="N2" s="324"/>
      <c r="O2" s="324"/>
      <c r="P2" s="324"/>
      <c r="Q2" s="324"/>
      <c r="R2" s="324"/>
      <c r="S2" s="324"/>
    </row>
    <row r="3" spans="1:20" ht="8.25" customHeight="1"/>
    <row r="4" spans="1:20" ht="33" customHeight="1">
      <c r="A4" s="1481" t="s">
        <v>2004</v>
      </c>
      <c r="B4" s="1481" t="s">
        <v>600</v>
      </c>
      <c r="C4" s="1481"/>
      <c r="D4" s="421" t="s">
        <v>2005</v>
      </c>
      <c r="E4" s="1485" t="s">
        <v>2006</v>
      </c>
      <c r="F4" s="1486" t="s">
        <v>2007</v>
      </c>
      <c r="G4" s="422"/>
      <c r="H4" s="423" t="s">
        <v>183</v>
      </c>
      <c r="I4" s="423"/>
      <c r="J4" s="423"/>
      <c r="K4" s="423"/>
      <c r="L4" s="423"/>
      <c r="M4" s="423"/>
      <c r="N4" s="447"/>
      <c r="O4" s="206"/>
      <c r="P4" s="206"/>
      <c r="Q4" s="423"/>
      <c r="R4" s="463"/>
      <c r="S4" s="423"/>
    </row>
    <row r="5" spans="1:20" ht="24" customHeight="1">
      <c r="A5" s="1481"/>
      <c r="B5" s="1481"/>
      <c r="C5" s="1481"/>
      <c r="D5" s="421" t="s">
        <v>2008</v>
      </c>
      <c r="E5" s="1485"/>
      <c r="F5" s="1486"/>
      <c r="H5" s="423">
        <f>'01入力票（その１）'!F6</f>
        <v>0</v>
      </c>
      <c r="I5" s="423">
        <f>'01入力票（その１）'!F7</f>
        <v>0</v>
      </c>
      <c r="J5" s="423">
        <f>'01入力票（その１）'!F8</f>
        <v>0</v>
      </c>
      <c r="K5" s="423">
        <f>'01入力票（その１）'!F9</f>
        <v>0</v>
      </c>
      <c r="L5" s="423">
        <f>'01入力票（その１）'!F10</f>
        <v>0</v>
      </c>
      <c r="M5" s="423">
        <f>'01入力票（その１）'!F11</f>
        <v>0</v>
      </c>
      <c r="N5" s="423">
        <f>'01入力票（その１）'!F12</f>
        <v>0</v>
      </c>
      <c r="O5" s="423">
        <f>'01入力票（その１）'!F13</f>
        <v>0</v>
      </c>
      <c r="P5" s="423">
        <f>'01入力票（その１）'!F14</f>
        <v>0</v>
      </c>
      <c r="Q5" s="423">
        <f>'01入力票（その１）'!F15</f>
        <v>0</v>
      </c>
      <c r="R5" s="423">
        <f>'01入力票（その１）'!F16</f>
        <v>0</v>
      </c>
      <c r="S5" s="423">
        <f>'01入力票（その１）'!F17</f>
        <v>0</v>
      </c>
    </row>
    <row r="6" spans="1:20" ht="18" customHeight="1">
      <c r="A6" s="424" t="s">
        <v>2009</v>
      </c>
      <c r="B6" s="1481" t="s">
        <v>480</v>
      </c>
      <c r="C6" s="1481"/>
      <c r="D6" s="425">
        <f>'03建設工事'!D40</f>
        <v>0</v>
      </c>
      <c r="E6" s="426">
        <f>'03建設工事'!I40</f>
        <v>0</v>
      </c>
      <c r="F6" s="426">
        <f>'03建設工事'!L40</f>
        <v>0</v>
      </c>
      <c r="H6" s="548" t="str">
        <f>IF($H$5="×","",IF(E6=0,"",IF(E6&lt;700,"C",IF(E6&lt;1000,"B","A"))))</f>
        <v/>
      </c>
      <c r="I6" s="427" t="str">
        <f>IF($I$5="×","",IF(E6=0,"",IF(E6&lt;700,"C",IF(E6&lt;850,"B","A"))))</f>
        <v/>
      </c>
      <c r="J6" s="465" t="str">
        <f>IF($J$5="×","",IF(E6=0,"","-"))</f>
        <v/>
      </c>
      <c r="K6" s="427" t="str">
        <f>IF($K$5="×","",IF(E6=0,"",IF(E6&lt;850,"C",IF(E6&lt;1200,"B","A"))))</f>
        <v/>
      </c>
      <c r="L6" s="427" t="str">
        <f>IF($L$5="×","",IF(E6=0,"",IF(E6&lt;850,"C",IF(E6&lt;1300,"B","A"))))</f>
        <v/>
      </c>
      <c r="M6" s="427" t="str">
        <f>IF($M$5="×","",IF(E6=0,"",IF(E6&lt;850,"B","A")))</f>
        <v/>
      </c>
      <c r="N6" s="466" t="str">
        <f>IF($N$5="×","",IF(E6=0,"",IF(E6&lt;700,"C",IF(E6&lt;1000,"B","A"))))</f>
        <v/>
      </c>
      <c r="O6" s="427" t="str">
        <f>IF($O$5="×","",IF(E6=0,"",IF(E6&lt;700,"C",IF(E6&lt;850,"B","A"))))</f>
        <v/>
      </c>
      <c r="P6" s="548" t="str">
        <f>IF($P$5="×","",IF(E6=0,"",IF(E6&lt;700,"C",IF(E6&lt;1000,"B","A"))))</f>
        <v/>
      </c>
      <c r="Q6" s="427" t="str">
        <f>IF($Q$5="×","",IF(E6=0,"",IF(E6&lt;550,"C",IF(E6&lt;700,"B","A"))))</f>
        <v/>
      </c>
      <c r="R6" s="465" t="str">
        <f>IF($R$5="×","",IF(E6=0,"","-"))</f>
        <v/>
      </c>
      <c r="S6" s="427" t="str">
        <f>IF($S$5="×","",IF(E6=0,"",IF(E6&lt;700,"C",IF(E6&lt;1000,"B",IF(E6&lt;1250,"A","特")))))</f>
        <v/>
      </c>
      <c r="T6" s="467"/>
    </row>
    <row r="7" spans="1:20" ht="18" customHeight="1">
      <c r="A7" s="424" t="s">
        <v>2010</v>
      </c>
      <c r="B7" s="1487" t="s">
        <v>482</v>
      </c>
      <c r="C7" s="1487"/>
      <c r="D7" s="425">
        <f>'03建設工事'!D42</f>
        <v>0</v>
      </c>
      <c r="E7" s="426">
        <f>'03建設工事'!I42</f>
        <v>0</v>
      </c>
      <c r="F7" s="426">
        <f>'03建設工事'!L42</f>
        <v>0</v>
      </c>
      <c r="H7" s="548" t="str">
        <f>IF($H$5="×","",IF(E7=0,"",IF(E7&lt;700,"C",IF(E7&lt;1000,"B",IF(E7&lt;1500,"A","S")))))</f>
        <v/>
      </c>
      <c r="I7" s="427" t="str">
        <f>IF($I$5="×","",IF(E7=0,"",IF(E7&gt;=700,"A","B")))</f>
        <v/>
      </c>
      <c r="J7" s="465" t="str">
        <f t="shared" ref="J7:J35" si="0">IF($J$5="×","",IF(E7=0,"","-"))</f>
        <v/>
      </c>
      <c r="K7" s="427" t="str">
        <f>IF($K$5="×","",IF(E7=0,"",IF(E7&lt;800,"C",IF(E7&lt;1200,"B","A"))))</f>
        <v/>
      </c>
      <c r="L7" s="427" t="str">
        <f>IF($L$5="×","",IF(E7=0,"",IF(E7&lt;700,"C",IF(E7&lt;1300,"B","A"))))</f>
        <v/>
      </c>
      <c r="M7" s="427" t="str">
        <f>IF($M$5="×","",IF(E7=0,"",IF(E7&lt;850,"B","A")))</f>
        <v/>
      </c>
      <c r="N7" s="466" t="str">
        <f>IF($N$5="×","",IF(E7=0,"",IF(E7&lt;700,"C",IF(E7&lt;1000,"B","A"))))</f>
        <v/>
      </c>
      <c r="O7" s="427" t="str">
        <f>IF($O$5="×","",IF(E7=0,"",IF(E7&lt;700,"C",IF(E7&lt;850,"B","A"))))</f>
        <v/>
      </c>
      <c r="P7" s="548" t="str">
        <f>IF($P$5="×","",IF(E7=0,"",IF(E7&lt;700,"C",IF(E7&lt;1000,"B",IF(E7&lt;1500,"A","S")))))</f>
        <v/>
      </c>
      <c r="Q7" s="427" t="str">
        <f>IF($Q$5="×","",IF(E7=0,"",IF(E7&gt;=650,"A","B")))</f>
        <v/>
      </c>
      <c r="R7" s="465" t="str">
        <f>IF($R$5="×","",IF(E7=0,"","-"))</f>
        <v/>
      </c>
      <c r="S7" s="427" t="str">
        <f>IF($S$5="×","",IF(E7=0,"",IF(E7&lt;700,"C",IF(E7&lt;1000,"B",IF(E7&lt;1250,"A","特")))))</f>
        <v/>
      </c>
    </row>
    <row r="8" spans="1:20" ht="18" customHeight="1">
      <c r="A8" s="424" t="s">
        <v>2011</v>
      </c>
      <c r="B8" s="1487" t="s">
        <v>483</v>
      </c>
      <c r="C8" s="1487"/>
      <c r="D8" s="425">
        <f>'03建設工事'!D43</f>
        <v>0</v>
      </c>
      <c r="E8" s="426">
        <f>'03建設工事'!I43</f>
        <v>0</v>
      </c>
      <c r="F8" s="426">
        <f>'03建設工事'!L43</f>
        <v>0</v>
      </c>
      <c r="H8" s="548" t="str">
        <f>IF($H$5="×","",IF(E8=0,"",IF(E8&lt;650,"B","A")))</f>
        <v/>
      </c>
      <c r="I8" s="427" t="str">
        <f>IF($I$5="×","",IF(E8=0,"","-"))</f>
        <v/>
      </c>
      <c r="J8" s="465" t="str">
        <f t="shared" si="0"/>
        <v/>
      </c>
      <c r="K8" s="427" t="str">
        <f>IF($K$5="×","",IF(E8=0,"",IF(E8&lt;500,"C",IF(E8&lt;800,"B","A"))))</f>
        <v/>
      </c>
      <c r="L8" s="427" t="str">
        <f>IF($L$5="×","",IF(E8=0,"",IF(E8&lt;700,"B","A")))</f>
        <v/>
      </c>
      <c r="M8" s="427" t="str">
        <f>IF($M$5="×","",IF(E8=0,"",IF(E8&lt;700,"B","A")))</f>
        <v/>
      </c>
      <c r="N8" s="427" t="str">
        <f>IF($N$5="×","",IF(E8=0,"",IF(E8&lt;650,"B","A")))</f>
        <v/>
      </c>
      <c r="O8" s="468" t="str">
        <f>IF($O$5="×","",IF(E8=0,"",IF(E8&lt;700,"B","A")))</f>
        <v/>
      </c>
      <c r="P8" s="548" t="str">
        <f>IF($P$5="×","",IF(E8=0,"",IF(E8&lt;650,"B","A")))</f>
        <v/>
      </c>
      <c r="Q8" s="427" t="str">
        <f>IF($Q$5="×","",IF(E8=0,"","-"))</f>
        <v/>
      </c>
      <c r="R8" s="465" t="str">
        <f t="shared" ref="R8:R35" si="1">IF($R$5="×","",IF(E8=0,"","-"))</f>
        <v/>
      </c>
      <c r="S8" s="427" t="str">
        <f>IF($S$5="×","",IF(E8=0,"",IF(E8&lt;650,"B","A")))</f>
        <v/>
      </c>
    </row>
    <row r="9" spans="1:20" ht="18" customHeight="1">
      <c r="A9" s="424" t="s">
        <v>2012</v>
      </c>
      <c r="B9" s="1487" t="s">
        <v>484</v>
      </c>
      <c r="C9" s="1487"/>
      <c r="D9" s="425">
        <f>'03建設工事'!D44</f>
        <v>0</v>
      </c>
      <c r="E9" s="426">
        <f>'03建設工事'!I44</f>
        <v>0</v>
      </c>
      <c r="F9" s="426">
        <f>'03建設工事'!L44</f>
        <v>0</v>
      </c>
      <c r="H9" s="548" t="str">
        <f>IF($H$5="×","",IF(E9=0,"",IF(E9&lt;650,"B","A")))</f>
        <v/>
      </c>
      <c r="I9" s="427" t="str">
        <f>IF($I$5="×","",IF(E9=0,"","-"))</f>
        <v/>
      </c>
      <c r="J9" s="465" t="str">
        <f t="shared" si="0"/>
        <v/>
      </c>
      <c r="K9" s="427" t="str">
        <f>IF($K$5="×","",IF(E9=0,"",IF(E9&lt;500,"C",IF(E9&lt;800,"B","A"))))</f>
        <v/>
      </c>
      <c r="L9" s="427" t="str">
        <f>IF($L$5="×","",IF(E9=0,"",IF(E9&lt;700,"B","A")))</f>
        <v/>
      </c>
      <c r="M9" s="427" t="str">
        <f>IF($M$5="×","",IF(E9=0,"",IF(E9&lt;700,"B","A")))</f>
        <v/>
      </c>
      <c r="N9" s="427" t="str">
        <f>IF($N$5="×","",IF(E9=0,"",IF(E9&lt;650,"B","A")))</f>
        <v/>
      </c>
      <c r="O9" s="468" t="str">
        <f>IF($O$5="×","",IF(E9=0,"",IF(E9&lt;700,"B","A")))</f>
        <v/>
      </c>
      <c r="P9" s="548" t="str">
        <f>IF($P$5="×","",IF(E9=0,"",IF(E9&lt;650,"B","A")))</f>
        <v/>
      </c>
      <c r="Q9" s="427" t="str">
        <f>IF($Q$5="×","",IF(E9=0,"","-"))</f>
        <v/>
      </c>
      <c r="R9" s="465" t="str">
        <f t="shared" si="1"/>
        <v/>
      </c>
      <c r="S9" s="427" t="str">
        <f>IF($S$5="×","",IF(E9=0,"",IF(E9&lt;650,"B","A")))</f>
        <v/>
      </c>
    </row>
    <row r="10" spans="1:20" ht="18" customHeight="1">
      <c r="A10" s="424" t="s">
        <v>2013</v>
      </c>
      <c r="B10" s="1487" t="s">
        <v>485</v>
      </c>
      <c r="C10" s="1487"/>
      <c r="D10" s="425">
        <f>'03建設工事'!D45</f>
        <v>0</v>
      </c>
      <c r="E10" s="426">
        <f>'03建設工事'!I45</f>
        <v>0</v>
      </c>
      <c r="F10" s="426">
        <f>'03建設工事'!L45</f>
        <v>0</v>
      </c>
      <c r="H10" s="548" t="str">
        <f>IF($H$5="×","",IF(E10=0,"",IF(E10&lt;700,"C",IF(E10&lt;1000,"B","A"))))</f>
        <v/>
      </c>
      <c r="I10" s="427" t="str">
        <f>IF($I$5="×","",IF(E10=0,"",IF(E10&lt;700,"C",IF(E10&lt;850,"B","A"))))</f>
        <v/>
      </c>
      <c r="J10" s="465" t="str">
        <f t="shared" si="0"/>
        <v/>
      </c>
      <c r="K10" s="427" t="str">
        <f>IF($K$5="×","",IF(E10=0,"",IF(E10&lt;850,"C",IF(E10&lt;1200,"B","A"))))</f>
        <v/>
      </c>
      <c r="L10" s="427" t="str">
        <f>IF($L$5="×","",IF(E10=0,"",IF(E10&lt;850,"C",IF(E10&lt;1300,"B","A"))))</f>
        <v/>
      </c>
      <c r="M10" s="427" t="str">
        <f>IF($M$5="×","",IF(E10=0,"",IF(E10&lt;850,"B","A")))</f>
        <v/>
      </c>
      <c r="N10" s="466" t="str">
        <f>IF($N$5="×","",IF(E10=0,"",IF(E10&lt;700,"C",IF(E10&lt;1000,"B","A"))))</f>
        <v/>
      </c>
      <c r="O10" s="427" t="str">
        <f>IF($O$5="×","",IF(E10=0,"",IF(E10&lt;700,"C",IF(E10&lt;850,"B","A"))))</f>
        <v/>
      </c>
      <c r="P10" s="548" t="str">
        <f>IF($P$5="×","",IF(E10=0,"",IF(E10&lt;700,"C",IF(E10&lt;1000,"B","A"))))</f>
        <v/>
      </c>
      <c r="Q10" s="427" t="str">
        <f>IF($Q$5="×","",IF(E10=0,"",IF(E10&lt;550,"C",IF(E10&lt;700,"B","A"))))</f>
        <v/>
      </c>
      <c r="R10" s="465" t="str">
        <f t="shared" si="1"/>
        <v/>
      </c>
      <c r="S10" s="427" t="str">
        <f>IF($S$5="×","",IF(E10=0,"",IF(E10&lt;700,"C",IF(E10&lt;1000,"B",IF(E10&lt;1250,"A","特")))))</f>
        <v/>
      </c>
    </row>
    <row r="11" spans="1:20" ht="18" customHeight="1">
      <c r="A11" s="424" t="s">
        <v>2014</v>
      </c>
      <c r="B11" s="1487" t="s">
        <v>617</v>
      </c>
      <c r="C11" s="1487"/>
      <c r="D11" s="425">
        <f>'03建設工事'!D47</f>
        <v>0</v>
      </c>
      <c r="E11" s="426">
        <f>'03建設工事'!I47</f>
        <v>0</v>
      </c>
      <c r="F11" s="426">
        <f>'03建設工事'!L47</f>
        <v>0</v>
      </c>
      <c r="H11" s="548" t="str">
        <f>IF($H$5="×","",IF(E11=0,"",IF(E11&lt;650,"B","A")))</f>
        <v/>
      </c>
      <c r="I11" s="427" t="str">
        <f>IF($I$5="×","",IF(E11=0,"","-"))</f>
        <v/>
      </c>
      <c r="J11" s="465" t="str">
        <f t="shared" si="0"/>
        <v/>
      </c>
      <c r="K11" s="427" t="str">
        <f>IF($K$5="×","",IF(E11=0,"",IF(E11&lt;500,"C",IF(E11&lt;800,"B","A"))))</f>
        <v/>
      </c>
      <c r="L11" s="427" t="str">
        <f>IF($L$5="×","",IF(E11=0,"",IF(E11&lt;700,"B","A")))</f>
        <v/>
      </c>
      <c r="M11" s="427" t="str">
        <f>IF($M$5="×","",IF(E11=0,"",IF(E11&lt;700,"B","A")))</f>
        <v/>
      </c>
      <c r="N11" s="427" t="str">
        <f>IF($N$5="×","",IF(E11=0,"",IF(E11&lt;650,"B","A")))</f>
        <v/>
      </c>
      <c r="O11" s="427" t="str">
        <f>IF($O$5="×","",IF(E11=0,"",IF(E11&lt;700,"B","A")))</f>
        <v/>
      </c>
      <c r="P11" s="548" t="str">
        <f>IF($P$5="×","",IF(E11=0,"",IF(E11&lt;650,"B","A")))</f>
        <v/>
      </c>
      <c r="Q11" s="427" t="str">
        <f>IF($Q$5="×","",IF(E11=0,"","-"))</f>
        <v/>
      </c>
      <c r="R11" s="465" t="str">
        <f t="shared" si="1"/>
        <v/>
      </c>
      <c r="S11" s="427" t="str">
        <f>IF($S$5="×","",IF(E11=0,"",IF(E11&lt;650,"B","A")))</f>
        <v/>
      </c>
    </row>
    <row r="12" spans="1:20" ht="18" customHeight="1">
      <c r="A12" s="424" t="s">
        <v>2015</v>
      </c>
      <c r="B12" s="1487" t="s">
        <v>488</v>
      </c>
      <c r="C12" s="1487"/>
      <c r="D12" s="425">
        <f>'03建設工事'!D48</f>
        <v>0</v>
      </c>
      <c r="E12" s="426">
        <f>'03建設工事'!I48</f>
        <v>0</v>
      </c>
      <c r="F12" s="426">
        <f>'03建設工事'!L48</f>
        <v>0</v>
      </c>
      <c r="H12" s="548" t="str">
        <f>IF($H$5="×","",IF(E12=0,"",IF(E12&lt;650,"B","A")))</f>
        <v/>
      </c>
      <c r="I12" s="427" t="str">
        <f>IF($I$5="×","",IF(E12=0,"","-"))</f>
        <v/>
      </c>
      <c r="J12" s="465" t="str">
        <f t="shared" si="0"/>
        <v/>
      </c>
      <c r="K12" s="427" t="str">
        <f>IF($K$5="×","",IF(E12=0,"",IF(E12&lt;500,"C",IF(E12&lt;800,"B","A"))))</f>
        <v/>
      </c>
      <c r="L12" s="427" t="str">
        <f>IF($L$5="×","",IF(E12=0,"",IF(E12&lt;700,"B","A")))</f>
        <v/>
      </c>
      <c r="M12" s="427" t="str">
        <f>IF($M$5="×","",IF(E12=0,"",IF(E12&lt;700,"B","A")))</f>
        <v/>
      </c>
      <c r="N12" s="427" t="str">
        <f>IF($N$5="×","",IF(E12=0,"",IF(E12&lt;650,"B","A")))</f>
        <v/>
      </c>
      <c r="O12" s="427" t="str">
        <f>IF($O$5="×","",IF(E12=0,"",IF(E12&lt;700,"B","A")))</f>
        <v/>
      </c>
      <c r="P12" s="548" t="str">
        <f>IF($P$5="×","",IF(E12=0,"",IF(E12&lt;650,"B","A")))</f>
        <v/>
      </c>
      <c r="Q12" s="427" t="str">
        <f>IF($Q$5="×","",IF(E12=0,"","-"))</f>
        <v/>
      </c>
      <c r="R12" s="465" t="str">
        <f t="shared" si="1"/>
        <v/>
      </c>
      <c r="S12" s="427" t="str">
        <f>IF($S$5="×","",IF(E12=0,"",IF(E12&lt;650,"B","A")))</f>
        <v/>
      </c>
    </row>
    <row r="13" spans="1:20" ht="18" customHeight="1">
      <c r="A13" s="424" t="s">
        <v>2016</v>
      </c>
      <c r="B13" s="1487" t="s">
        <v>489</v>
      </c>
      <c r="C13" s="1487"/>
      <c r="D13" s="425">
        <f>'03建設工事'!D49</f>
        <v>0</v>
      </c>
      <c r="E13" s="426">
        <f>'03建設工事'!I49</f>
        <v>0</v>
      </c>
      <c r="F13" s="426">
        <f>'03建設工事'!L49</f>
        <v>0</v>
      </c>
      <c r="H13" s="548" t="str">
        <f>IF($H$5="×","",IF(E13=0,"",IF(E13&lt;650,"C",IF(E13&lt;1000,"B","A"))))</f>
        <v/>
      </c>
      <c r="I13" s="427" t="str">
        <f>IF($I$5="×","",IF(E13=0,"",IF(E13&gt;=850,"A","B")))</f>
        <v/>
      </c>
      <c r="J13" s="465" t="str">
        <f t="shared" si="0"/>
        <v/>
      </c>
      <c r="K13" s="427" t="str">
        <f>IF($K$5="×","",IF(E13=0,"",IF(E13&lt;800,"C",IF(E13&lt;1000,"B","A"))))</f>
        <v/>
      </c>
      <c r="L13" s="427" t="str">
        <f>IF($L$5="×","",IF(E13=0,"",IF(E13&lt;700,"C",IF(E13&lt;1000,"B","A"))))</f>
        <v/>
      </c>
      <c r="M13" s="427" t="str">
        <f>IF($M$5="×","",IF(E13=0,"",IF(E13&lt;850,"B","A")))</f>
        <v/>
      </c>
      <c r="N13" s="427" t="str">
        <f>IF($N$5="×","",IF(E13=0,"",IF(E13&lt;650,"C",IF(E13&lt;1000,"B","A"))))</f>
        <v/>
      </c>
      <c r="O13" s="427" t="str">
        <f>IF($O$5="×","",IF(E13=0,"",IF(E13&lt;650,"C",IF(E13&lt;850,"B","A"))))</f>
        <v/>
      </c>
      <c r="P13" s="548" t="str">
        <f>IF($P$5="×","",IF(E13=0,"",IF(E13&lt;650,"C",IF(E13&lt;1000,"B","A"))))</f>
        <v/>
      </c>
      <c r="Q13" s="427" t="str">
        <f>IF($Q$5="×","",IF(E13=0,"",IF(E13&gt;=650,"A","B")))</f>
        <v/>
      </c>
      <c r="R13" s="465" t="str">
        <f t="shared" si="1"/>
        <v/>
      </c>
      <c r="S13" s="427" t="str">
        <f>IF($S$5="×","",IF(E13=0,"",IF(E13&lt;650,"C",IF(E13&lt;1000,"B","A"))))</f>
        <v/>
      </c>
    </row>
    <row r="14" spans="1:20" ht="18" customHeight="1">
      <c r="A14" s="424" t="s">
        <v>2017</v>
      </c>
      <c r="B14" s="1487" t="s">
        <v>490</v>
      </c>
      <c r="C14" s="1487"/>
      <c r="D14" s="425">
        <f>'03建設工事'!D50</f>
        <v>0</v>
      </c>
      <c r="E14" s="426">
        <f>'03建設工事'!I50</f>
        <v>0</v>
      </c>
      <c r="F14" s="426">
        <f>'03建設工事'!L50</f>
        <v>0</v>
      </c>
      <c r="H14" s="548" t="str">
        <f>IF($H$5="×","",IF(E14=0,"",IF(E14&lt;650,"C",IF(E14&lt;1000,"B","A"))))</f>
        <v/>
      </c>
      <c r="I14" s="427" t="str">
        <f>IF($I$5="×","",IF(E14=0,"","-"))</f>
        <v/>
      </c>
      <c r="J14" s="465" t="str">
        <f t="shared" si="0"/>
        <v/>
      </c>
      <c r="K14" s="427" t="str">
        <f>IF($K$5="×","",IF(E14=0,"",IF(E14&lt;800,"C",IF(E14&lt;1000,"B","A"))))</f>
        <v/>
      </c>
      <c r="L14" s="427" t="str">
        <f>IF($L$5="×","",IF(E14=0,"",IF(E14&lt;700,"C",IF(E14&lt;1000,"B","A"))))</f>
        <v/>
      </c>
      <c r="M14" s="427" t="str">
        <f>IF($M$5="×","",IF(E14=0,"",IF(E14&lt;850,"B","A")))</f>
        <v/>
      </c>
      <c r="N14" s="427" t="str">
        <f>IF($N$5="×","",IF(E14=0,"",IF(E14&lt;650,"C",IF(E14&lt;1000,"B","A"))))</f>
        <v/>
      </c>
      <c r="O14" s="427" t="str">
        <f>IF($O$5="×","",IF(E14=0,"",IF(E14&lt;650,"C",IF(E14&lt;850,"B","A"))))</f>
        <v/>
      </c>
      <c r="P14" s="548" t="str">
        <f>IF($P$5="×","",IF(E14=0,"",IF(E14&lt;650,"C",IF(E14&lt;1000,"B","A"))))</f>
        <v/>
      </c>
      <c r="Q14" s="427" t="str">
        <f>IF($Q$5="×","",IF(E14=0,"",IF(E14&gt;=600,"A","B")))</f>
        <v/>
      </c>
      <c r="R14" s="465" t="str">
        <f t="shared" si="1"/>
        <v/>
      </c>
      <c r="S14" s="427" t="str">
        <f>IF($S$5="×","",IF(E14=0,"",IF(E14&lt;650,"C",IF(E14&lt;1000,"B","A"))))</f>
        <v/>
      </c>
    </row>
    <row r="15" spans="1:20" ht="18" customHeight="1">
      <c r="A15" s="424" t="s">
        <v>2018</v>
      </c>
      <c r="B15" s="1487" t="s">
        <v>2019</v>
      </c>
      <c r="C15" s="1487"/>
      <c r="D15" s="425">
        <f>'03建設工事'!D51</f>
        <v>0</v>
      </c>
      <c r="E15" s="426">
        <f>'03建設工事'!I51</f>
        <v>0</v>
      </c>
      <c r="F15" s="426">
        <f>'03建設工事'!L51</f>
        <v>0</v>
      </c>
      <c r="H15" s="548" t="str">
        <f>IF($H$5="×","",IF(E15=0,"",IF(E15&lt;650,"B","A")))</f>
        <v/>
      </c>
      <c r="I15" s="427" t="str">
        <f t="shared" ref="I15:I35" si="2">IF($I$5="×","",IF(E15=0,"","-"))</f>
        <v/>
      </c>
      <c r="J15" s="465" t="str">
        <f t="shared" si="0"/>
        <v/>
      </c>
      <c r="K15" s="427" t="str">
        <f>IF($K$5="×","",IF(E15=0,"",IF(E15&lt;500,"C",IF(E15&lt;800,"B","A"))))</f>
        <v/>
      </c>
      <c r="L15" s="427" t="str">
        <f>IF($L$5="×","",IF(E15=0,"",IF(E15&lt;700,"B","A")))</f>
        <v/>
      </c>
      <c r="M15" s="427" t="str">
        <f>IF($M$5="×","",IF(E15=0,"",IF(E15&lt;700,"B","A")))</f>
        <v/>
      </c>
      <c r="N15" s="427" t="str">
        <f>IF($N$5="×","",IF(E15=0,"",IF(E15&lt;650,"B","A")))</f>
        <v/>
      </c>
      <c r="O15" s="427" t="str">
        <f>IF($O$5="×","",IF(E15=0,"",IF(E15&lt;700,"B","A")))</f>
        <v/>
      </c>
      <c r="P15" s="548" t="str">
        <f>IF($P$5="×","",IF(E15=0,"",IF(E15&lt;650,"B","A")))</f>
        <v/>
      </c>
      <c r="Q15" s="427" t="str">
        <f>IF($Q$5="×","",IF(E15=0,"","-"))</f>
        <v/>
      </c>
      <c r="R15" s="465" t="str">
        <f t="shared" si="1"/>
        <v/>
      </c>
      <c r="S15" s="427" t="str">
        <f>IF($S$5="×","",IF(E15=0,"",IF(E15&lt;650,"B","A")))</f>
        <v/>
      </c>
    </row>
    <row r="16" spans="1:20" ht="18" customHeight="1">
      <c r="A16" s="424" t="s">
        <v>2020</v>
      </c>
      <c r="B16" s="1487" t="s">
        <v>492</v>
      </c>
      <c r="C16" s="1487"/>
      <c r="D16" s="425">
        <f>'03建設工事'!D52</f>
        <v>0</v>
      </c>
      <c r="E16" s="426">
        <f>'03建設工事'!I52</f>
        <v>0</v>
      </c>
      <c r="F16" s="426">
        <f>'03建設工事'!L52</f>
        <v>0</v>
      </c>
      <c r="H16" s="548" t="str">
        <f>IF($H$5="×","",IF(E16=0,"",IF(E16&lt;700,"C",IF(E16&lt;1000,"B","A"))))</f>
        <v/>
      </c>
      <c r="I16" s="427" t="str">
        <f t="shared" si="2"/>
        <v/>
      </c>
      <c r="J16" s="465" t="str">
        <f t="shared" si="0"/>
        <v/>
      </c>
      <c r="K16" s="427" t="str">
        <f>IF($K$5="×","",IF(E16=0,"",IF(E16&lt;700,"C",IF(E16&lt;1000,"B","A"))))</f>
        <v/>
      </c>
      <c r="L16" s="427" t="str">
        <f>IF($L$5="×","",IF(E16=0,"",IF(E16&lt;700,"C",IF(E16&lt;1000,"B","A"))))</f>
        <v/>
      </c>
      <c r="M16" s="427" t="str">
        <f>IF($M$5="×","",IF(E16=0,"",IF(E16&lt;850,"B","A")))</f>
        <v/>
      </c>
      <c r="N16" s="427" t="str">
        <f>IF($N$5="×","",IF(E16=0,"",IF(E16&lt;650,"B","A")))</f>
        <v/>
      </c>
      <c r="O16" s="427" t="str">
        <f>IF($O$5="×","",IF(E16=0,"",IF(E16&lt;700,"C",IF(E16&lt;850,"B","A"))))</f>
        <v/>
      </c>
      <c r="P16" s="548" t="str">
        <f>IF($P$5="×","",IF(E16=0,"",IF(E16&lt;700,"C",IF(E16&lt;1000,"B","A"))))</f>
        <v/>
      </c>
      <c r="Q16" s="427" t="str">
        <f t="shared" ref="Q16:Q30" si="3">IF($Q$5="×","",IF(E16=0,"","-"))</f>
        <v/>
      </c>
      <c r="R16" s="465" t="str">
        <f t="shared" si="1"/>
        <v/>
      </c>
      <c r="S16" s="427" t="str">
        <f t="shared" ref="S16:S19" si="4">IF($S$5="×","",IF(E16=0,"",IF(E16&lt;700,"C",IF(E16&lt;1000,"B","A"))))</f>
        <v/>
      </c>
    </row>
    <row r="17" spans="1:19" ht="18" customHeight="1">
      <c r="A17" s="424" t="s">
        <v>2021</v>
      </c>
      <c r="B17" s="1487" t="s">
        <v>494</v>
      </c>
      <c r="C17" s="1487"/>
      <c r="D17" s="425">
        <f>'03建設工事'!D54</f>
        <v>0</v>
      </c>
      <c r="E17" s="426">
        <f>'03建設工事'!I54</f>
        <v>0</v>
      </c>
      <c r="F17" s="426">
        <f>'03建設工事'!L54</f>
        <v>0</v>
      </c>
      <c r="H17" s="548" t="str">
        <f>IF($H$5="×","",IF(E17=0,"",IF(E17&lt;650,"B","A")))</f>
        <v/>
      </c>
      <c r="I17" s="427" t="str">
        <f t="shared" si="2"/>
        <v/>
      </c>
      <c r="J17" s="465" t="str">
        <f t="shared" si="0"/>
        <v/>
      </c>
      <c r="K17" s="427" t="str">
        <f>IF($K$5="×","",IF(E17=0,"",IF(E17&lt;500,"C",IF(E17&lt;800,"B","A"))))</f>
        <v/>
      </c>
      <c r="L17" s="427" t="str">
        <f>IF($L$5="×","",IF(E17=0,"",IF(E17&lt;700,"B","A")))</f>
        <v/>
      </c>
      <c r="M17" s="427" t="str">
        <f>IF($M$5="×","",IF(E17=0,"",IF(E17&lt;700,"B","A")))</f>
        <v/>
      </c>
      <c r="N17" s="427" t="str">
        <f>IF($N$5="×","",IF(E17=0,"",IF(E17&lt;650,"B","A")))</f>
        <v/>
      </c>
      <c r="O17" s="427" t="str">
        <f>IF($O$5="×","",IF(E17=0,"",IF(E17&lt;700,"B","A")))</f>
        <v/>
      </c>
      <c r="P17" s="548" t="str">
        <f>IF($P$5="×","",IF(E17=0,"",IF(E17&lt;650,"B","A")))</f>
        <v/>
      </c>
      <c r="Q17" s="427" t="str">
        <f t="shared" si="3"/>
        <v/>
      </c>
      <c r="R17" s="465" t="str">
        <f t="shared" si="1"/>
        <v/>
      </c>
      <c r="S17" s="427" t="str">
        <f>IF($S$5="×","",IF(E17=0,"",IF(E17&lt;650,"B","A")))</f>
        <v/>
      </c>
    </row>
    <row r="18" spans="1:19" ht="18" customHeight="1">
      <c r="A18" s="424" t="s">
        <v>2022</v>
      </c>
      <c r="B18" s="1487" t="s">
        <v>2424</v>
      </c>
      <c r="C18" s="1487"/>
      <c r="D18" s="425">
        <f>'03建設工事'!D55</f>
        <v>0</v>
      </c>
      <c r="E18" s="426">
        <f>'03建設工事'!I55</f>
        <v>0</v>
      </c>
      <c r="F18" s="426">
        <f>'03建設工事'!L55</f>
        <v>0</v>
      </c>
      <c r="H18" s="548" t="str">
        <f>IF($H$5="×","",IF(E18=0,"",IF(E18&lt;700,"C",IF(E18&lt;1000,"B","A"))))</f>
        <v/>
      </c>
      <c r="I18" s="427" t="str">
        <f t="shared" si="2"/>
        <v/>
      </c>
      <c r="J18" s="465" t="str">
        <f t="shared" si="0"/>
        <v/>
      </c>
      <c r="K18" s="427" t="str">
        <f>IF($K$5="×","",IF(E18=0,"",IF(E18&lt;700,"C",IF(E18&lt;1000,"B","A"))))</f>
        <v/>
      </c>
      <c r="L18" s="427" t="str">
        <f>IF($L$5="×","",IF(E18=0,"",IF(E18&lt;800,"C",IF(E18&lt;1000,"B","A"))))</f>
        <v/>
      </c>
      <c r="M18" s="427" t="str">
        <f>IF($M$5="×","",IF(E18=0,"",IF(E18&lt;850,"B","A")))</f>
        <v/>
      </c>
      <c r="N18" s="427" t="str">
        <f>IF($N$5="×","",IF(E18=0,"",IF(E18&lt;700,"C",IF(E18&lt;1000,"B","A"))))</f>
        <v/>
      </c>
      <c r="O18" s="427" t="str">
        <f>IF($O$5="×","",IF(E18=0,"",IF(E18&lt;700,"C",IF(E18&lt;850,"B","A"))))</f>
        <v/>
      </c>
      <c r="P18" s="548" t="str">
        <f>IF($P$5="×","",IF(E18=0,"",IF(E18&lt;700,"C",IF(E18&lt;1000,"B","A"))))</f>
        <v/>
      </c>
      <c r="Q18" s="427" t="str">
        <f t="shared" si="3"/>
        <v/>
      </c>
      <c r="R18" s="465" t="str">
        <f t="shared" si="1"/>
        <v/>
      </c>
      <c r="S18" s="427" t="str">
        <f t="shared" si="4"/>
        <v/>
      </c>
    </row>
    <row r="19" spans="1:19" ht="18" customHeight="1">
      <c r="A19" s="424" t="s">
        <v>2023</v>
      </c>
      <c r="B19" s="1487" t="s">
        <v>2024</v>
      </c>
      <c r="C19" s="1487"/>
      <c r="D19" s="425">
        <f>'03建設工事'!D56</f>
        <v>0</v>
      </c>
      <c r="E19" s="426">
        <f>'03建設工事'!I56</f>
        <v>0</v>
      </c>
      <c r="F19" s="426">
        <f>'03建設工事'!L56</f>
        <v>0</v>
      </c>
      <c r="H19" s="548" t="str">
        <f>IF($H$5="×","",IF(E19=0,"",IF(E19&lt;700,"C",IF(E19&lt;1000,"B","A"))))</f>
        <v/>
      </c>
      <c r="I19" s="427" t="str">
        <f t="shared" si="2"/>
        <v/>
      </c>
      <c r="J19" s="465" t="str">
        <f t="shared" si="0"/>
        <v/>
      </c>
      <c r="K19" s="427" t="str">
        <f>IF($K$5="×","",IF(E19=0,"",IF(E19&lt;700,"C",IF(E19&lt;1000,"B","A"))))</f>
        <v/>
      </c>
      <c r="L19" s="427" t="str">
        <f>IF($L$5="×","",IF(E19=0,"",IF(E19&lt;700,"C",IF(E19&lt;1000,"B","A"))))</f>
        <v/>
      </c>
      <c r="M19" s="427" t="str">
        <f>IF($M$5="×","",IF(E19=0,"",IF(E19&lt;850,"B","A")))</f>
        <v/>
      </c>
      <c r="N19" s="427" t="str">
        <f>IF($N$5="×","",IF(E19=0,"",IF(E19&lt;650,"B","A")))</f>
        <v/>
      </c>
      <c r="O19" s="427" t="str">
        <f>IF($O$5="×","",IF(E19=0,"",IF(E19&lt;700,"C",IF(E19&lt;850,"B","A"))))</f>
        <v/>
      </c>
      <c r="P19" s="548" t="str">
        <f>IF($P$5="×","",IF(E19=0,"",IF(E19&lt;700,"C",IF(E19&lt;1000,"B","A"))))</f>
        <v/>
      </c>
      <c r="Q19" s="427" t="str">
        <f t="shared" si="3"/>
        <v/>
      </c>
      <c r="R19" s="465" t="str">
        <f t="shared" si="1"/>
        <v/>
      </c>
      <c r="S19" s="427" t="str">
        <f t="shared" si="4"/>
        <v/>
      </c>
    </row>
    <row r="20" spans="1:19" ht="18" customHeight="1">
      <c r="A20" s="424" t="s">
        <v>2025</v>
      </c>
      <c r="B20" s="1487" t="s">
        <v>497</v>
      </c>
      <c r="C20" s="1487"/>
      <c r="D20" s="425">
        <f>'03建設工事'!D57</f>
        <v>0</v>
      </c>
      <c r="E20" s="426">
        <f>'03建設工事'!I57</f>
        <v>0</v>
      </c>
      <c r="F20" s="426">
        <f>'03建設工事'!L57</f>
        <v>0</v>
      </c>
      <c r="H20" s="548" t="str">
        <f>IF($H$5="×","",IF(E20=0,"",IF(E20&lt;650,"B","A")))</f>
        <v/>
      </c>
      <c r="I20" s="427" t="str">
        <f t="shared" si="2"/>
        <v/>
      </c>
      <c r="J20" s="465" t="str">
        <f t="shared" si="0"/>
        <v/>
      </c>
      <c r="K20" s="427" t="str">
        <f>IF($K$5="×","",IF(E20=0,"",IF(E20&lt;500,"C",IF(E20&lt;800,"B","A"))))</f>
        <v/>
      </c>
      <c r="L20" s="427" t="str">
        <f>IF($L$5="×","",IF(E20=0,"",IF(E20&lt;700,"B","A")))</f>
        <v/>
      </c>
      <c r="M20" s="427" t="str">
        <f>IF($M$5="×","",IF(E20=0,"",IF(E20&lt;700,"B","A")))</f>
        <v/>
      </c>
      <c r="N20" s="427" t="str">
        <f t="shared" ref="N20:N35" si="5">IF($N$5="×","",IF(E20=0,"",IF(E20&lt;650,"B","A")))</f>
        <v/>
      </c>
      <c r="O20" s="427" t="str">
        <f>IF($O$5="×","",IF(E20=0,"",IF(E20&lt;700,"B","A")))</f>
        <v/>
      </c>
      <c r="P20" s="548" t="str">
        <f t="shared" ref="P20:P35" si="6">IF($P$5="×","",IF(E20=0,"",IF(E20&lt;650,"B","A")))</f>
        <v/>
      </c>
      <c r="Q20" s="427" t="str">
        <f t="shared" si="3"/>
        <v/>
      </c>
      <c r="R20" s="465" t="str">
        <f t="shared" si="1"/>
        <v/>
      </c>
      <c r="S20" s="427" t="str">
        <f t="shared" ref="S20:S29" si="7">IF($S$5="×","",IF(E20=0,"",IF(E20&lt;650,"B","A")))</f>
        <v/>
      </c>
    </row>
    <row r="21" spans="1:19" ht="18" customHeight="1">
      <c r="A21" s="424" t="s">
        <v>2026</v>
      </c>
      <c r="B21" s="1487" t="s">
        <v>2027</v>
      </c>
      <c r="C21" s="1487"/>
      <c r="D21" s="425">
        <f>'03建設工事'!D58</f>
        <v>0</v>
      </c>
      <c r="E21" s="426">
        <f>'03建設工事'!I58</f>
        <v>0</v>
      </c>
      <c r="F21" s="426">
        <f>'03建設工事'!L58</f>
        <v>0</v>
      </c>
      <c r="H21" s="548" t="str">
        <f>IF($H$5="×","",IF(E21=0,"",IF(E21&lt;650,"B","A")))</f>
        <v/>
      </c>
      <c r="I21" s="427" t="str">
        <f t="shared" si="2"/>
        <v/>
      </c>
      <c r="J21" s="465" t="str">
        <f t="shared" si="0"/>
        <v/>
      </c>
      <c r="K21" s="427" t="str">
        <f>IF($K$5="×","",IF(E21=0,"",IF(E21&lt;500,"C",IF(E21&lt;800,"B","A"))))</f>
        <v/>
      </c>
      <c r="L21" s="427" t="str">
        <f>IF($L$5="×","",IF(E21=0,"",IF(E21&lt;700,"B","A")))</f>
        <v/>
      </c>
      <c r="M21" s="427" t="str">
        <f t="shared" ref="M21:M23" si="8">IF($M$5="×","",IF(E21=0,"",IF(E21&lt;700,"B","A")))</f>
        <v/>
      </c>
      <c r="N21" s="427" t="str">
        <f t="shared" si="5"/>
        <v/>
      </c>
      <c r="O21" s="427" t="str">
        <f t="shared" ref="O21:O35" si="9">IF($O$5="×","",IF(E21=0,"",IF(E21&lt;700,"B","A")))</f>
        <v/>
      </c>
      <c r="P21" s="548" t="str">
        <f t="shared" si="6"/>
        <v/>
      </c>
      <c r="Q21" s="427" t="str">
        <f t="shared" si="3"/>
        <v/>
      </c>
      <c r="R21" s="465" t="str">
        <f t="shared" si="1"/>
        <v/>
      </c>
      <c r="S21" s="427" t="str">
        <f t="shared" si="7"/>
        <v/>
      </c>
    </row>
    <row r="22" spans="1:19" ht="18" customHeight="1">
      <c r="A22" s="424" t="s">
        <v>2028</v>
      </c>
      <c r="B22" s="1487" t="s">
        <v>499</v>
      </c>
      <c r="C22" s="1487"/>
      <c r="D22" s="425">
        <f>'03建設工事'!D59</f>
        <v>0</v>
      </c>
      <c r="E22" s="426">
        <f>'03建設工事'!I59</f>
        <v>0</v>
      </c>
      <c r="F22" s="426">
        <f>'03建設工事'!L59</f>
        <v>0</v>
      </c>
      <c r="H22" s="548" t="str">
        <f>IF($H$5="×","",IF(E22=0,"",IF(E22&lt;650,"B","A")))</f>
        <v/>
      </c>
      <c r="I22" s="427" t="str">
        <f t="shared" si="2"/>
        <v/>
      </c>
      <c r="J22" s="465" t="str">
        <f t="shared" si="0"/>
        <v/>
      </c>
      <c r="K22" s="427" t="str">
        <f>IF($K$5="×","",IF(E22=0,"",IF(E22&lt;500,"C",IF(E22&lt;800,"B","A"))))</f>
        <v/>
      </c>
      <c r="L22" s="427" t="str">
        <f>IF($L$5="×","",IF(E22=0,"",IF(E22&lt;700,"B","A")))</f>
        <v/>
      </c>
      <c r="M22" s="427" t="str">
        <f t="shared" si="8"/>
        <v/>
      </c>
      <c r="N22" s="427" t="str">
        <f t="shared" si="5"/>
        <v/>
      </c>
      <c r="O22" s="427" t="str">
        <f t="shared" si="9"/>
        <v/>
      </c>
      <c r="P22" s="548" t="str">
        <f t="shared" si="6"/>
        <v/>
      </c>
      <c r="Q22" s="427" t="str">
        <f t="shared" si="3"/>
        <v/>
      </c>
      <c r="R22" s="465" t="str">
        <f t="shared" si="1"/>
        <v/>
      </c>
      <c r="S22" s="427" t="str">
        <f t="shared" si="7"/>
        <v/>
      </c>
    </row>
    <row r="23" spans="1:19" ht="18" customHeight="1">
      <c r="A23" s="424" t="s">
        <v>2029</v>
      </c>
      <c r="B23" s="1487" t="s">
        <v>500</v>
      </c>
      <c r="C23" s="1487"/>
      <c r="D23" s="425">
        <f>'03建設工事'!D60</f>
        <v>0</v>
      </c>
      <c r="E23" s="426">
        <f>'03建設工事'!I60</f>
        <v>0</v>
      </c>
      <c r="F23" s="426">
        <f>'03建設工事'!L60</f>
        <v>0</v>
      </c>
      <c r="H23" s="548" t="str">
        <f>IF($H$5="×","",IF(E23=0,"",IF(E23&lt;650,"B","A")))</f>
        <v/>
      </c>
      <c r="I23" s="427" t="str">
        <f t="shared" si="2"/>
        <v/>
      </c>
      <c r="J23" s="465" t="str">
        <f t="shared" si="0"/>
        <v/>
      </c>
      <c r="K23" s="427" t="str">
        <f>IF($K$5="×","",IF(E23=0,"",IF(E23&lt;500,"C",IF(E23&lt;800,"B","A"))))</f>
        <v/>
      </c>
      <c r="L23" s="427" t="str">
        <f>IF($L$5="×","",IF(E23=0,"",IF(E23&lt;700,"B","A")))</f>
        <v/>
      </c>
      <c r="M23" s="427" t="str">
        <f t="shared" si="8"/>
        <v/>
      </c>
      <c r="N23" s="427" t="str">
        <f t="shared" si="5"/>
        <v/>
      </c>
      <c r="O23" s="427" t="str">
        <f t="shared" si="9"/>
        <v/>
      </c>
      <c r="P23" s="548" t="str">
        <f t="shared" si="6"/>
        <v/>
      </c>
      <c r="Q23" s="427" t="str">
        <f t="shared" si="3"/>
        <v/>
      </c>
      <c r="R23" s="465" t="str">
        <f t="shared" si="1"/>
        <v/>
      </c>
      <c r="S23" s="427" t="str">
        <f t="shared" si="7"/>
        <v/>
      </c>
    </row>
    <row r="24" spans="1:19" ht="18" customHeight="1">
      <c r="A24" s="424" t="s">
        <v>2030</v>
      </c>
      <c r="B24" s="1487" t="s">
        <v>501</v>
      </c>
      <c r="C24" s="1487"/>
      <c r="D24" s="425">
        <f>'03建設工事'!D61</f>
        <v>0</v>
      </c>
      <c r="E24" s="426">
        <f>'03建設工事'!I61</f>
        <v>0</v>
      </c>
      <c r="F24" s="426">
        <f>'03建設工事'!L61</f>
        <v>0</v>
      </c>
      <c r="H24" s="548" t="str">
        <f>IF($H$5="×","",IF(E24=0,"",IF(E24&lt;650,"B","A")))</f>
        <v/>
      </c>
      <c r="I24" s="427" t="str">
        <f t="shared" si="2"/>
        <v/>
      </c>
      <c r="J24" s="465" t="str">
        <f t="shared" si="0"/>
        <v/>
      </c>
      <c r="K24" s="427" t="str">
        <f>IF($K$5="×","",IF(E24=0,"",IF(E24&lt;500,"C",IF(E24&lt;800,"B","A"))))</f>
        <v/>
      </c>
      <c r="L24" s="427" t="str">
        <f>IF($L$5="×","",IF(E24=0,"",IF(E24&lt;700,"B","A")))</f>
        <v/>
      </c>
      <c r="M24" s="427" t="str">
        <f>IF($M$5="×","",IF(E24=0,"",IF(E24&lt;700,"B","A")))</f>
        <v/>
      </c>
      <c r="N24" s="427" t="str">
        <f t="shared" si="5"/>
        <v/>
      </c>
      <c r="O24" s="427" t="str">
        <f t="shared" si="9"/>
        <v/>
      </c>
      <c r="P24" s="548" t="str">
        <f t="shared" si="6"/>
        <v/>
      </c>
      <c r="Q24" s="427" t="str">
        <f t="shared" si="3"/>
        <v/>
      </c>
      <c r="R24" s="465" t="str">
        <f t="shared" si="1"/>
        <v/>
      </c>
      <c r="S24" s="427" t="str">
        <f t="shared" si="7"/>
        <v/>
      </c>
    </row>
    <row r="25" spans="1:19" ht="18" customHeight="1">
      <c r="A25" s="424" t="s">
        <v>2031</v>
      </c>
      <c r="B25" s="1487" t="s">
        <v>502</v>
      </c>
      <c r="C25" s="1487"/>
      <c r="D25" s="425">
        <f>'03建設工事'!D62</f>
        <v>0</v>
      </c>
      <c r="E25" s="426">
        <f>'03建設工事'!I62</f>
        <v>0</v>
      </c>
      <c r="F25" s="426">
        <f>'03建設工事'!L62</f>
        <v>0</v>
      </c>
      <c r="H25" s="548" t="str">
        <f>IF($H$5="×","",IF(E25=0,"",IF(E25&lt;650,"C",IF(E25&lt;1000,"B","A"))))</f>
        <v/>
      </c>
      <c r="I25" s="427" t="str">
        <f t="shared" si="2"/>
        <v/>
      </c>
      <c r="J25" s="465" t="str">
        <f t="shared" si="0"/>
        <v/>
      </c>
      <c r="K25" s="427" t="str">
        <f>IF($K$5="×","",IF(E25=0,"",IF(E25&lt;800,"C",IF(E25&lt;1000,"B","A"))))</f>
        <v/>
      </c>
      <c r="L25" s="427" t="str">
        <f>IF($L$5="×","",IF(E25=0,"",IF(E25&lt;700,"C",IF(E25&lt;1000,"B","A"))))</f>
        <v/>
      </c>
      <c r="M25" s="427" t="str">
        <f>IF($M$5="×","",IF(E25=0,"",IF(E25&lt;850,"B","A")))</f>
        <v/>
      </c>
      <c r="N25" s="427" t="str">
        <f t="shared" si="5"/>
        <v/>
      </c>
      <c r="O25" s="427" t="str">
        <f>IF($O$5="×","",IF(E25=0,"",IF(E25&lt;650,"C",IF(E25&lt;850,"B","A"))))</f>
        <v/>
      </c>
      <c r="P25" s="548" t="str">
        <f>IF($P$5="×","",IF(E25=0,"",IF(E25&lt;650,"C",IF(E25&lt;1000,"B","A"))))</f>
        <v/>
      </c>
      <c r="Q25" s="427" t="str">
        <f t="shared" si="3"/>
        <v/>
      </c>
      <c r="R25" s="465" t="str">
        <f t="shared" si="1"/>
        <v/>
      </c>
      <c r="S25" s="427" t="str">
        <f t="shared" si="7"/>
        <v/>
      </c>
    </row>
    <row r="26" spans="1:19" ht="18" customHeight="1">
      <c r="A26" s="424" t="s">
        <v>2032</v>
      </c>
      <c r="B26" s="1487" t="s">
        <v>503</v>
      </c>
      <c r="C26" s="1487"/>
      <c r="D26" s="425">
        <f>'03建設工事'!D63</f>
        <v>0</v>
      </c>
      <c r="E26" s="426">
        <f>'03建設工事'!I63</f>
        <v>0</v>
      </c>
      <c r="F26" s="426">
        <f>'03建設工事'!L63</f>
        <v>0</v>
      </c>
      <c r="H26" s="548" t="str">
        <f>IF($H$5="×","",IF(E26=0,"",IF(E26&lt;650,"B","A")))</f>
        <v/>
      </c>
      <c r="I26" s="427" t="str">
        <f t="shared" si="2"/>
        <v/>
      </c>
      <c r="J26" s="465" t="str">
        <f t="shared" si="0"/>
        <v/>
      </c>
      <c r="K26" s="427" t="str">
        <f>IF($K$5="×","",IF(E26=0,"",IF(E26&lt;500,"C",IF(E26&lt;800,"B","A"))))</f>
        <v/>
      </c>
      <c r="L26" s="427" t="str">
        <f>IF($L$5="×","",IF(E26=0,"",IF(E26&lt;700,"B","A")))</f>
        <v/>
      </c>
      <c r="M26" s="427" t="str">
        <f>IF($M$5="×","",IF(E26=0,"",IF(E26&lt;700,"B","A")))</f>
        <v/>
      </c>
      <c r="N26" s="427" t="str">
        <f t="shared" si="5"/>
        <v/>
      </c>
      <c r="O26" s="427" t="str">
        <f t="shared" si="9"/>
        <v/>
      </c>
      <c r="P26" s="548" t="str">
        <f t="shared" si="6"/>
        <v/>
      </c>
      <c r="Q26" s="427" t="str">
        <f t="shared" si="3"/>
        <v/>
      </c>
      <c r="R26" s="465" t="str">
        <f t="shared" si="1"/>
        <v/>
      </c>
      <c r="S26" s="427" t="str">
        <f t="shared" si="7"/>
        <v/>
      </c>
    </row>
    <row r="27" spans="1:19" ht="18" customHeight="1">
      <c r="A27" s="424" t="s">
        <v>2033</v>
      </c>
      <c r="B27" s="1487" t="s">
        <v>504</v>
      </c>
      <c r="C27" s="1487"/>
      <c r="D27" s="425">
        <f>'03建設工事'!D64</f>
        <v>0</v>
      </c>
      <c r="E27" s="426">
        <f>'03建設工事'!I64</f>
        <v>0</v>
      </c>
      <c r="F27" s="426">
        <f>'03建設工事'!L64</f>
        <v>0</v>
      </c>
      <c r="H27" s="548" t="str">
        <f>IF($H$5="×","",IF(E27=0,"",IF(E27&lt;650,"C",IF(E27&lt;1000,"B","A"))))</f>
        <v/>
      </c>
      <c r="I27" s="427" t="str">
        <f t="shared" si="2"/>
        <v/>
      </c>
      <c r="J27" s="465" t="str">
        <f t="shared" si="0"/>
        <v/>
      </c>
      <c r="K27" s="427" t="str">
        <f>IF($K$5="×","",IF(E27=0,"",IF(E27&lt;800,"C",IF(E27&lt;1000,"B","A"))))</f>
        <v/>
      </c>
      <c r="L27" s="427" t="str">
        <f>IF($L$5="×","",IF(E27=0,"",IF(E27&lt;700,"C",IF(E27&lt;1000,"B","A"))))</f>
        <v/>
      </c>
      <c r="M27" s="427" t="str">
        <f>IF($M$5="×","",IF(E27=0,"",IF(E27&lt;850,"B","A")))</f>
        <v/>
      </c>
      <c r="N27" s="427" t="str">
        <f t="shared" si="5"/>
        <v/>
      </c>
      <c r="O27" s="427" t="str">
        <f>IF($O$5="×","",IF(E27=0,"",IF(E27&lt;650,"C",IF(E27&lt;850,"B","A"))))</f>
        <v/>
      </c>
      <c r="P27" s="548" t="str">
        <f>IF($P$5="×","",IF(E27=0,"",IF(E27&lt;650,"C",IF(E27&lt;1000,"B","A"))))</f>
        <v/>
      </c>
      <c r="Q27" s="427" t="str">
        <f t="shared" si="3"/>
        <v/>
      </c>
      <c r="R27" s="465" t="str">
        <f t="shared" si="1"/>
        <v/>
      </c>
      <c r="S27" s="427" t="str">
        <f t="shared" si="7"/>
        <v/>
      </c>
    </row>
    <row r="28" spans="1:19" ht="18" customHeight="1">
      <c r="A28" s="424" t="s">
        <v>2034</v>
      </c>
      <c r="B28" s="1487" t="s">
        <v>505</v>
      </c>
      <c r="C28" s="1487"/>
      <c r="D28" s="425">
        <f>'03建設工事'!D65</f>
        <v>0</v>
      </c>
      <c r="E28" s="426">
        <f>'03建設工事'!I65</f>
        <v>0</v>
      </c>
      <c r="F28" s="426">
        <f>'03建設工事'!L65</f>
        <v>0</v>
      </c>
      <c r="H28" s="548" t="str">
        <f>IF($H$5="×","",IF(E28=0,"",IF(E28&lt;650,"B","A")))</f>
        <v/>
      </c>
      <c r="I28" s="427" t="str">
        <f t="shared" si="2"/>
        <v/>
      </c>
      <c r="J28" s="465" t="str">
        <f t="shared" si="0"/>
        <v/>
      </c>
      <c r="K28" s="427" t="str">
        <f>IF($K$5="×","",IF(E28=0,"",IF(E28&lt;500,"C",IF(E28&lt;800,"B","A"))))</f>
        <v/>
      </c>
      <c r="L28" s="427" t="str">
        <f t="shared" ref="L28:L35" si="10">IF($L$5="×","",IF(E28=0,"",IF(E28&lt;700,"B","A")))</f>
        <v/>
      </c>
      <c r="M28" s="427" t="str">
        <f>IF($M$5="×","",IF(E28=0,"",IF(E28&lt;700,"B","A")))</f>
        <v/>
      </c>
      <c r="N28" s="427" t="str">
        <f t="shared" si="5"/>
        <v/>
      </c>
      <c r="O28" s="427" t="str">
        <f t="shared" si="9"/>
        <v/>
      </c>
      <c r="P28" s="548" t="str">
        <f t="shared" si="6"/>
        <v/>
      </c>
      <c r="Q28" s="427" t="str">
        <f t="shared" si="3"/>
        <v/>
      </c>
      <c r="R28" s="465" t="str">
        <f t="shared" si="1"/>
        <v/>
      </c>
      <c r="S28" s="427" t="str">
        <f t="shared" si="7"/>
        <v/>
      </c>
    </row>
    <row r="29" spans="1:19" ht="18" customHeight="1">
      <c r="A29" s="424" t="s">
        <v>2035</v>
      </c>
      <c r="B29" s="1487" t="s">
        <v>506</v>
      </c>
      <c r="C29" s="1487"/>
      <c r="D29" s="425">
        <f>'03建設工事'!D66</f>
        <v>0</v>
      </c>
      <c r="E29" s="426">
        <f>'03建設工事'!I66</f>
        <v>0</v>
      </c>
      <c r="F29" s="426">
        <f>'03建設工事'!L66</f>
        <v>0</v>
      </c>
      <c r="H29" s="548" t="str">
        <f>IF($H$5="×","",IF(E29=0,"",IF(E29&lt;650,"B","A")))</f>
        <v/>
      </c>
      <c r="I29" s="427" t="str">
        <f t="shared" si="2"/>
        <v/>
      </c>
      <c r="J29" s="465" t="str">
        <f t="shared" si="0"/>
        <v/>
      </c>
      <c r="K29" s="427" t="str">
        <f>IF($K$5="×","",IF(E29=0,"",IF(E29&lt;500,"C",IF(E29&lt;800,"B","A"))))</f>
        <v/>
      </c>
      <c r="L29" s="427" t="str">
        <f t="shared" si="10"/>
        <v/>
      </c>
      <c r="M29" s="427" t="str">
        <f t="shared" ref="M29" si="11">IF($M$5="×","",IF(E29=0,"",IF(E29&lt;700,"B","A")))</f>
        <v/>
      </c>
      <c r="N29" s="427" t="str">
        <f t="shared" si="5"/>
        <v/>
      </c>
      <c r="O29" s="427" t="str">
        <f t="shared" si="9"/>
        <v/>
      </c>
      <c r="P29" s="548" t="str">
        <f t="shared" si="6"/>
        <v/>
      </c>
      <c r="Q29" s="427" t="str">
        <f t="shared" si="3"/>
        <v/>
      </c>
      <c r="R29" s="465" t="str">
        <f t="shared" si="1"/>
        <v/>
      </c>
      <c r="S29" s="427" t="str">
        <f t="shared" si="7"/>
        <v/>
      </c>
    </row>
    <row r="30" spans="1:19" ht="18" customHeight="1">
      <c r="A30" s="424" t="s">
        <v>2036</v>
      </c>
      <c r="B30" s="1487" t="s">
        <v>507</v>
      </c>
      <c r="C30" s="1487"/>
      <c r="D30" s="425">
        <f>'03建設工事'!D67</f>
        <v>0</v>
      </c>
      <c r="E30" s="426">
        <f>'03建設工事'!I67</f>
        <v>0</v>
      </c>
      <c r="F30" s="426">
        <f>'03建設工事'!L67</f>
        <v>0</v>
      </c>
      <c r="H30" s="548" t="str">
        <f>IF($H$5="×","",IF(E30=0,"",IF(E30&lt;650,"B","A")))</f>
        <v/>
      </c>
      <c r="I30" s="427" t="str">
        <f t="shared" si="2"/>
        <v/>
      </c>
      <c r="J30" s="465" t="str">
        <f t="shared" si="0"/>
        <v/>
      </c>
      <c r="K30" s="427" t="str">
        <f>IF($K$5="×","",IF(E30=0,"",IF(E30&lt;500,"C",IF(E30&lt;800,"B","A"))))</f>
        <v/>
      </c>
      <c r="L30" s="427" t="str">
        <f t="shared" si="10"/>
        <v/>
      </c>
      <c r="M30" s="427" t="str">
        <f>IF($M$5="×","",IF(E30=0,"",IF(E30&lt;700,"B","A")))</f>
        <v/>
      </c>
      <c r="N30" s="427" t="str">
        <f t="shared" si="5"/>
        <v/>
      </c>
      <c r="O30" s="427" t="str">
        <f t="shared" si="9"/>
        <v/>
      </c>
      <c r="P30" s="548" t="str">
        <f t="shared" si="6"/>
        <v/>
      </c>
      <c r="Q30" s="427" t="str">
        <f t="shared" si="3"/>
        <v/>
      </c>
      <c r="R30" s="465" t="str">
        <f t="shared" si="1"/>
        <v/>
      </c>
      <c r="S30" s="427" t="str">
        <f t="shared" ref="S30:S35" si="12">IF($S$5="×","",IF(E30=0,"",IF(E30&lt;650,"B","A")))</f>
        <v/>
      </c>
    </row>
    <row r="31" spans="1:19" ht="18" customHeight="1">
      <c r="A31" s="424" t="s">
        <v>2037</v>
      </c>
      <c r="B31" s="1487" t="s">
        <v>508</v>
      </c>
      <c r="C31" s="1487"/>
      <c r="D31" s="425">
        <f>'03建設工事'!D68</f>
        <v>0</v>
      </c>
      <c r="E31" s="426">
        <f>'03建設工事'!I68</f>
        <v>0</v>
      </c>
      <c r="F31" s="426">
        <f>'03建設工事'!L68</f>
        <v>0</v>
      </c>
      <c r="H31" s="548" t="str">
        <f>IF($H$5="×","",IF(E31=0,"",IF(E31&lt;700,"C",IF(E31&lt;1000,"B","A"))))</f>
        <v/>
      </c>
      <c r="I31" s="427" t="str">
        <f t="shared" si="2"/>
        <v/>
      </c>
      <c r="J31" s="465" t="str">
        <f t="shared" si="0"/>
        <v/>
      </c>
      <c r="K31" s="427" t="str">
        <f>IF($K$5="×","",IF(E31=0,"",IF(E31&lt;850,"C",IF(E31&lt;1200,"B","A"))))</f>
        <v/>
      </c>
      <c r="L31" s="427" t="str">
        <f>IF($L$5="×","",IF(E31=0,"",IF(E31&lt;850,"C",IF(E31&lt;1300,"B","A"))))</f>
        <v/>
      </c>
      <c r="M31" s="427" t="str">
        <f>IF($M$5="×","",IF(E31=0,"",IF(E31&lt;850,"B","A")))</f>
        <v/>
      </c>
      <c r="N31" s="468" t="str">
        <f>IF($N$5="×","",IF(E31=0,"",IF(E31&lt;700,"C",IF(E31&lt;1000,"B","A"))))</f>
        <v/>
      </c>
      <c r="O31" s="427" t="str">
        <f>IF($O$5="×","",IF(E31=0,"",IF(E31&lt;700,"C",IF(E31&lt;850,"B","A"))))</f>
        <v/>
      </c>
      <c r="P31" s="548" t="str">
        <f>IF($P$5="×","",IF(E31=0,"",IF(E31&lt;700,"C",IF(E31&lt;1000,"B","A"))))</f>
        <v/>
      </c>
      <c r="Q31" s="427" t="str">
        <f>IF($Q$5="×","",IF(E31=0,"",IF(E31&gt;=590,"A","B")))</f>
        <v/>
      </c>
      <c r="R31" s="465" t="str">
        <f t="shared" si="1"/>
        <v/>
      </c>
      <c r="S31" s="427" t="str">
        <f t="shared" si="12"/>
        <v/>
      </c>
    </row>
    <row r="32" spans="1:19" ht="18" customHeight="1">
      <c r="A32" s="424" t="s">
        <v>2038</v>
      </c>
      <c r="B32" s="1488" t="s">
        <v>509</v>
      </c>
      <c r="C32" s="1487"/>
      <c r="D32" s="425">
        <f>'03建設工事'!D69</f>
        <v>0</v>
      </c>
      <c r="E32" s="426">
        <f>'03建設工事'!I69</f>
        <v>0</v>
      </c>
      <c r="F32" s="426">
        <f>'03建設工事'!L69</f>
        <v>0</v>
      </c>
      <c r="H32" s="548" t="str">
        <f>IF($H$5="×","",IF(E32=0,"",IF(E32&lt;650,"B","A")))</f>
        <v/>
      </c>
      <c r="I32" s="427" t="str">
        <f t="shared" si="2"/>
        <v/>
      </c>
      <c r="J32" s="465" t="str">
        <f t="shared" si="0"/>
        <v/>
      </c>
      <c r="K32" s="427" t="str">
        <f>IF($K$5="×","",IF(E32=0,"",IF(E32&lt;500,"C",IF(E32&lt;800,"B","A"))))</f>
        <v/>
      </c>
      <c r="L32" s="427" t="str">
        <f t="shared" si="10"/>
        <v/>
      </c>
      <c r="M32" s="427" t="str">
        <f>IF($M$5="×","",IF(E32=0,"",IF(E32&lt;700,"B","A")))</f>
        <v/>
      </c>
      <c r="N32" s="427" t="str">
        <f t="shared" si="5"/>
        <v/>
      </c>
      <c r="O32" s="427" t="str">
        <f t="shared" si="9"/>
        <v/>
      </c>
      <c r="P32" s="548" t="str">
        <f t="shared" si="6"/>
        <v/>
      </c>
      <c r="Q32" s="427" t="str">
        <f>IF($Q$5="×","",IF(E32=0,"","-"))</f>
        <v/>
      </c>
      <c r="R32" s="465" t="str">
        <f t="shared" si="1"/>
        <v/>
      </c>
      <c r="S32" s="427" t="str">
        <f t="shared" si="12"/>
        <v/>
      </c>
    </row>
    <row r="33" spans="1:19" ht="18" customHeight="1">
      <c r="A33" s="424" t="s">
        <v>2039</v>
      </c>
      <c r="B33" s="1487" t="s">
        <v>510</v>
      </c>
      <c r="C33" s="1487"/>
      <c r="D33" s="425">
        <f>'03建設工事'!D70</f>
        <v>0</v>
      </c>
      <c r="E33" s="426">
        <f>'03建設工事'!I70</f>
        <v>0</v>
      </c>
      <c r="F33" s="426">
        <f>'03建設工事'!L70</f>
        <v>0</v>
      </c>
      <c r="H33" s="548" t="str">
        <f>IF($H$5="×","",IF(E33=0,"",IF(E33&lt;650,"B","A")))</f>
        <v/>
      </c>
      <c r="I33" s="427" t="str">
        <f t="shared" si="2"/>
        <v/>
      </c>
      <c r="J33" s="465" t="str">
        <f t="shared" si="0"/>
        <v/>
      </c>
      <c r="K33" s="427" t="str">
        <f>IF($K$5="×","",IF(E33=0,"",IF(E33&lt;500,"C",IF(E33&lt;800,"B","A"))))</f>
        <v/>
      </c>
      <c r="L33" s="427" t="str">
        <f t="shared" si="10"/>
        <v/>
      </c>
      <c r="M33" s="427" t="str">
        <f t="shared" ref="M33" si="13">IF($M$5="×","",IF(E33=0,"",IF(E33&lt;700,"B","A")))</f>
        <v/>
      </c>
      <c r="N33" s="427" t="str">
        <f t="shared" si="5"/>
        <v/>
      </c>
      <c r="O33" s="427" t="str">
        <f t="shared" si="9"/>
        <v/>
      </c>
      <c r="P33" s="548" t="str">
        <f t="shared" si="6"/>
        <v/>
      </c>
      <c r="Q33" s="427" t="str">
        <f t="shared" ref="Q33:Q35" si="14">IF($Q$5="×","",IF(E33=0,"","-"))</f>
        <v/>
      </c>
      <c r="R33" s="465" t="str">
        <f t="shared" si="1"/>
        <v/>
      </c>
      <c r="S33" s="427" t="str">
        <f t="shared" si="12"/>
        <v/>
      </c>
    </row>
    <row r="34" spans="1:19" ht="16.5" customHeight="1">
      <c r="A34" s="424" t="s">
        <v>2333</v>
      </c>
      <c r="B34" s="1487" t="s">
        <v>511</v>
      </c>
      <c r="C34" s="1487"/>
      <c r="D34" s="425">
        <f>'03建設工事'!D71</f>
        <v>0</v>
      </c>
      <c r="E34" s="426">
        <f>'03建設工事'!I71</f>
        <v>0</v>
      </c>
      <c r="F34" s="426">
        <f>'03建設工事'!L71</f>
        <v>0</v>
      </c>
      <c r="H34" s="548" t="str">
        <f>IF($H$5="×","",IF(E34=0,"",IF(E34&lt;650,"B","A")))</f>
        <v/>
      </c>
      <c r="I34" s="427" t="str">
        <f t="shared" si="2"/>
        <v/>
      </c>
      <c r="J34" s="465" t="str">
        <f t="shared" si="0"/>
        <v/>
      </c>
      <c r="K34" s="427" t="str">
        <f>IF($K$5="×","",IF(E34=0,"",IF(E34&lt;500,"C",IF(E34&lt;800,"B","A"))))</f>
        <v/>
      </c>
      <c r="L34" s="427" t="str">
        <f t="shared" si="10"/>
        <v/>
      </c>
      <c r="M34" s="427" t="str">
        <f>IF($M$5="×","",IF(E34=0,"",IF(E34&lt;700,"B","A")))</f>
        <v/>
      </c>
      <c r="N34" s="427" t="str">
        <f t="shared" si="5"/>
        <v/>
      </c>
      <c r="O34" s="427" t="str">
        <f t="shared" si="9"/>
        <v/>
      </c>
      <c r="P34" s="548" t="str">
        <f t="shared" si="6"/>
        <v/>
      </c>
      <c r="Q34" s="427" t="str">
        <f t="shared" si="14"/>
        <v/>
      </c>
      <c r="R34" s="465" t="str">
        <f t="shared" si="1"/>
        <v/>
      </c>
      <c r="S34" s="427" t="str">
        <f t="shared" si="12"/>
        <v/>
      </c>
    </row>
    <row r="35" spans="1:19" ht="16.5" customHeight="1">
      <c r="A35" s="462"/>
      <c r="B35" s="1480" t="s">
        <v>362</v>
      </c>
      <c r="C35" s="1480"/>
      <c r="D35" s="425">
        <f>'03建設工事'!D72</f>
        <v>0</v>
      </c>
      <c r="E35" s="426">
        <f>'03建設工事'!I72</f>
        <v>0</v>
      </c>
      <c r="F35" s="426">
        <f>'03建設工事'!L72</f>
        <v>0</v>
      </c>
      <c r="H35" s="548" t="str">
        <f>IF($H$5="×","",IF(E35=0,"",IF(E35&lt;650,"B","A")))</f>
        <v/>
      </c>
      <c r="I35" s="427" t="str">
        <f t="shared" si="2"/>
        <v/>
      </c>
      <c r="J35" s="465" t="str">
        <f t="shared" si="0"/>
        <v/>
      </c>
      <c r="K35" s="427" t="str">
        <f>IF($K$5="×","",IF(E35=0,"",IF(E35&lt;500,"C",IF(E35&lt;800,"B","A"))))</f>
        <v/>
      </c>
      <c r="L35" s="427" t="str">
        <f t="shared" si="10"/>
        <v/>
      </c>
      <c r="M35" s="427" t="str">
        <f>IF($M$5="×","",IF(E35=0,"",IF(E35&lt;700,"B","A")))</f>
        <v/>
      </c>
      <c r="N35" s="427" t="str">
        <f t="shared" si="5"/>
        <v/>
      </c>
      <c r="O35" s="427" t="str">
        <f t="shared" si="9"/>
        <v/>
      </c>
      <c r="P35" s="548" t="str">
        <f t="shared" si="6"/>
        <v/>
      </c>
      <c r="Q35" s="427" t="str">
        <f t="shared" si="14"/>
        <v/>
      </c>
      <c r="R35" s="465" t="str">
        <f t="shared" si="1"/>
        <v/>
      </c>
      <c r="S35" s="427" t="str">
        <f t="shared" si="12"/>
        <v/>
      </c>
    </row>
  </sheetData>
  <sheetProtection password="EDF1" sheet="1" selectLockedCells="1"/>
  <mergeCells count="36">
    <mergeCell ref="B30:C30"/>
    <mergeCell ref="B31:C31"/>
    <mergeCell ref="B32:C32"/>
    <mergeCell ref="B33:C33"/>
    <mergeCell ref="B34:C34"/>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5:C35"/>
    <mergeCell ref="A2:B2"/>
    <mergeCell ref="C2:F2"/>
    <mergeCell ref="A4:A5"/>
    <mergeCell ref="B4:C5"/>
    <mergeCell ref="E4:E5"/>
    <mergeCell ref="F4:F5"/>
    <mergeCell ref="B17:C17"/>
    <mergeCell ref="B6:C6"/>
    <mergeCell ref="B7:C7"/>
    <mergeCell ref="B8:C8"/>
    <mergeCell ref="B9:C9"/>
    <mergeCell ref="B10:C10"/>
    <mergeCell ref="B11:C11"/>
    <mergeCell ref="B12:C12"/>
    <mergeCell ref="B13:C13"/>
  </mergeCells>
  <phoneticPr fontId="2"/>
  <printOptions horizontalCentered="1"/>
  <pageMargins left="0.43307086614173229" right="0.15748031496062992" top="0.98425196850393704" bottom="0.59055118110236227" header="0.51181102362204722" footer="0.31496062992125984"/>
  <pageSetup paperSize="9" scale="81" orientation="landscape" horizontalDpi="300" verticalDpi="300" r:id="rId1"/>
  <headerFooter alignWithMargins="0">
    <oddHeader>&amp;R&amp;"ＭＳ ゴシック,標準"&amp;8令和７・８年度</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11"/>
  <sheetViews>
    <sheetView showZeros="0" view="pageBreakPreview" zoomScale="85" zoomScaleNormal="100" zoomScaleSheetLayoutView="85" workbookViewId="0">
      <selection activeCell="N4" sqref="N4"/>
    </sheetView>
  </sheetViews>
  <sheetFormatPr defaultRowHeight="13.5"/>
  <cols>
    <col min="1" max="1" width="3.375" style="431" customWidth="1"/>
    <col min="2" max="3" width="6.625" style="278" customWidth="1"/>
    <col min="4" max="4" width="7.5" style="278" customWidth="1"/>
    <col min="5" max="12" width="6.625" style="278" customWidth="1"/>
    <col min="13" max="13" width="12.875" style="278" customWidth="1"/>
    <col min="14" max="14" width="10.25" style="278" customWidth="1"/>
    <col min="15" max="15" width="5.75" style="278" customWidth="1"/>
    <col min="16" max="16" width="12.75" style="278" customWidth="1"/>
    <col min="17" max="18" width="8.125" style="278" customWidth="1"/>
    <col min="19" max="254" width="9" style="278"/>
    <col min="255" max="255" width="3.375" style="278" customWidth="1"/>
    <col min="256" max="266" width="8.125" style="278" customWidth="1"/>
    <col min="267" max="269" width="9.875" style="278" customWidth="1"/>
    <col min="270" max="271" width="8.125" style="278" customWidth="1"/>
    <col min="272" max="272" width="3.5" style="278" customWidth="1"/>
    <col min="273" max="274" width="8.125" style="278" customWidth="1"/>
    <col min="275" max="510" width="9" style="278"/>
    <col min="511" max="511" width="3.375" style="278" customWidth="1"/>
    <col min="512" max="522" width="8.125" style="278" customWidth="1"/>
    <col min="523" max="525" width="9.875" style="278" customWidth="1"/>
    <col min="526" max="527" width="8.125" style="278" customWidth="1"/>
    <col min="528" max="528" width="3.5" style="278" customWidth="1"/>
    <col min="529" max="530" width="8.125" style="278" customWidth="1"/>
    <col min="531" max="766" width="9" style="278"/>
    <col min="767" max="767" width="3.375" style="278" customWidth="1"/>
    <col min="768" max="778" width="8.125" style="278" customWidth="1"/>
    <col min="779" max="781" width="9.875" style="278" customWidth="1"/>
    <col min="782" max="783" width="8.125" style="278" customWidth="1"/>
    <col min="784" max="784" width="3.5" style="278" customWidth="1"/>
    <col min="785" max="786" width="8.125" style="278" customWidth="1"/>
    <col min="787" max="1022" width="9" style="278"/>
    <col min="1023" max="1023" width="3.375" style="278" customWidth="1"/>
    <col min="1024" max="1034" width="8.125" style="278" customWidth="1"/>
    <col min="1035" max="1037" width="9.875" style="278" customWidth="1"/>
    <col min="1038" max="1039" width="8.125" style="278" customWidth="1"/>
    <col min="1040" max="1040" width="3.5" style="278" customWidth="1"/>
    <col min="1041" max="1042" width="8.125" style="278" customWidth="1"/>
    <col min="1043" max="1278" width="9" style="278"/>
    <col min="1279" max="1279" width="3.375" style="278" customWidth="1"/>
    <col min="1280" max="1290" width="8.125" style="278" customWidth="1"/>
    <col min="1291" max="1293" width="9.875" style="278" customWidth="1"/>
    <col min="1294" max="1295" width="8.125" style="278" customWidth="1"/>
    <col min="1296" max="1296" width="3.5" style="278" customWidth="1"/>
    <col min="1297" max="1298" width="8.125" style="278" customWidth="1"/>
    <col min="1299" max="1534" width="9" style="278"/>
    <col min="1535" max="1535" width="3.375" style="278" customWidth="1"/>
    <col min="1536" max="1546" width="8.125" style="278" customWidth="1"/>
    <col min="1547" max="1549" width="9.875" style="278" customWidth="1"/>
    <col min="1550" max="1551" width="8.125" style="278" customWidth="1"/>
    <col min="1552" max="1552" width="3.5" style="278" customWidth="1"/>
    <col min="1553" max="1554" width="8.125" style="278" customWidth="1"/>
    <col min="1555" max="1790" width="9" style="278"/>
    <col min="1791" max="1791" width="3.375" style="278" customWidth="1"/>
    <col min="1792" max="1802" width="8.125" style="278" customWidth="1"/>
    <col min="1803" max="1805" width="9.875" style="278" customWidth="1"/>
    <col min="1806" max="1807" width="8.125" style="278" customWidth="1"/>
    <col min="1808" max="1808" width="3.5" style="278" customWidth="1"/>
    <col min="1809" max="1810" width="8.125" style="278" customWidth="1"/>
    <col min="1811" max="2046" width="9" style="278"/>
    <col min="2047" max="2047" width="3.375" style="278" customWidth="1"/>
    <col min="2048" max="2058" width="8.125" style="278" customWidth="1"/>
    <col min="2059" max="2061" width="9.875" style="278" customWidth="1"/>
    <col min="2062" max="2063" width="8.125" style="278" customWidth="1"/>
    <col min="2064" max="2064" width="3.5" style="278" customWidth="1"/>
    <col min="2065" max="2066" width="8.125" style="278" customWidth="1"/>
    <col min="2067" max="2302" width="9" style="278"/>
    <col min="2303" max="2303" width="3.375" style="278" customWidth="1"/>
    <col min="2304" max="2314" width="8.125" style="278" customWidth="1"/>
    <col min="2315" max="2317" width="9.875" style="278" customWidth="1"/>
    <col min="2318" max="2319" width="8.125" style="278" customWidth="1"/>
    <col min="2320" max="2320" width="3.5" style="278" customWidth="1"/>
    <col min="2321" max="2322" width="8.125" style="278" customWidth="1"/>
    <col min="2323" max="2558" width="9" style="278"/>
    <col min="2559" max="2559" width="3.375" style="278" customWidth="1"/>
    <col min="2560" max="2570" width="8.125" style="278" customWidth="1"/>
    <col min="2571" max="2573" width="9.875" style="278" customWidth="1"/>
    <col min="2574" max="2575" width="8.125" style="278" customWidth="1"/>
    <col min="2576" max="2576" width="3.5" style="278" customWidth="1"/>
    <col min="2577" max="2578" width="8.125" style="278" customWidth="1"/>
    <col min="2579" max="2814" width="9" style="278"/>
    <col min="2815" max="2815" width="3.375" style="278" customWidth="1"/>
    <col min="2816" max="2826" width="8.125" style="278" customWidth="1"/>
    <col min="2827" max="2829" width="9.875" style="278" customWidth="1"/>
    <col min="2830" max="2831" width="8.125" style="278" customWidth="1"/>
    <col min="2832" max="2832" width="3.5" style="278" customWidth="1"/>
    <col min="2833" max="2834" width="8.125" style="278" customWidth="1"/>
    <col min="2835" max="3070" width="9" style="278"/>
    <col min="3071" max="3071" width="3.375" style="278" customWidth="1"/>
    <col min="3072" max="3082" width="8.125" style="278" customWidth="1"/>
    <col min="3083" max="3085" width="9.875" style="278" customWidth="1"/>
    <col min="3086" max="3087" width="8.125" style="278" customWidth="1"/>
    <col min="3088" max="3088" width="3.5" style="278" customWidth="1"/>
    <col min="3089" max="3090" width="8.125" style="278" customWidth="1"/>
    <col min="3091" max="3326" width="9" style="278"/>
    <col min="3327" max="3327" width="3.375" style="278" customWidth="1"/>
    <col min="3328" max="3338" width="8.125" style="278" customWidth="1"/>
    <col min="3339" max="3341" width="9.875" style="278" customWidth="1"/>
    <col min="3342" max="3343" width="8.125" style="278" customWidth="1"/>
    <col min="3344" max="3344" width="3.5" style="278" customWidth="1"/>
    <col min="3345" max="3346" width="8.125" style="278" customWidth="1"/>
    <col min="3347" max="3582" width="9" style="278"/>
    <col min="3583" max="3583" width="3.375" style="278" customWidth="1"/>
    <col min="3584" max="3594" width="8.125" style="278" customWidth="1"/>
    <col min="3595" max="3597" width="9.875" style="278" customWidth="1"/>
    <col min="3598" max="3599" width="8.125" style="278" customWidth="1"/>
    <col min="3600" max="3600" width="3.5" style="278" customWidth="1"/>
    <col min="3601" max="3602" width="8.125" style="278" customWidth="1"/>
    <col min="3603" max="3838" width="9" style="278"/>
    <col min="3839" max="3839" width="3.375" style="278" customWidth="1"/>
    <col min="3840" max="3850" width="8.125" style="278" customWidth="1"/>
    <col min="3851" max="3853" width="9.875" style="278" customWidth="1"/>
    <col min="3854" max="3855" width="8.125" style="278" customWidth="1"/>
    <col min="3856" max="3856" width="3.5" style="278" customWidth="1"/>
    <col min="3857" max="3858" width="8.125" style="278" customWidth="1"/>
    <col min="3859" max="4094" width="9" style="278"/>
    <col min="4095" max="4095" width="3.375" style="278" customWidth="1"/>
    <col min="4096" max="4106" width="8.125" style="278" customWidth="1"/>
    <col min="4107" max="4109" width="9.875" style="278" customWidth="1"/>
    <col min="4110" max="4111" width="8.125" style="278" customWidth="1"/>
    <col min="4112" max="4112" width="3.5" style="278" customWidth="1"/>
    <col min="4113" max="4114" width="8.125" style="278" customWidth="1"/>
    <col min="4115" max="4350" width="9" style="278"/>
    <col min="4351" max="4351" width="3.375" style="278" customWidth="1"/>
    <col min="4352" max="4362" width="8.125" style="278" customWidth="1"/>
    <col min="4363" max="4365" width="9.875" style="278" customWidth="1"/>
    <col min="4366" max="4367" width="8.125" style="278" customWidth="1"/>
    <col min="4368" max="4368" width="3.5" style="278" customWidth="1"/>
    <col min="4369" max="4370" width="8.125" style="278" customWidth="1"/>
    <col min="4371" max="4606" width="9" style="278"/>
    <col min="4607" max="4607" width="3.375" style="278" customWidth="1"/>
    <col min="4608" max="4618" width="8.125" style="278" customWidth="1"/>
    <col min="4619" max="4621" width="9.875" style="278" customWidth="1"/>
    <col min="4622" max="4623" width="8.125" style="278" customWidth="1"/>
    <col min="4624" max="4624" width="3.5" style="278" customWidth="1"/>
    <col min="4625" max="4626" width="8.125" style="278" customWidth="1"/>
    <col min="4627" max="4862" width="9" style="278"/>
    <col min="4863" max="4863" width="3.375" style="278" customWidth="1"/>
    <col min="4864" max="4874" width="8.125" style="278" customWidth="1"/>
    <col min="4875" max="4877" width="9.875" style="278" customWidth="1"/>
    <col min="4878" max="4879" width="8.125" style="278" customWidth="1"/>
    <col min="4880" max="4880" width="3.5" style="278" customWidth="1"/>
    <col min="4881" max="4882" width="8.125" style="278" customWidth="1"/>
    <col min="4883" max="5118" width="9" style="278"/>
    <col min="5119" max="5119" width="3.375" style="278" customWidth="1"/>
    <col min="5120" max="5130" width="8.125" style="278" customWidth="1"/>
    <col min="5131" max="5133" width="9.875" style="278" customWidth="1"/>
    <col min="5134" max="5135" width="8.125" style="278" customWidth="1"/>
    <col min="5136" max="5136" width="3.5" style="278" customWidth="1"/>
    <col min="5137" max="5138" width="8.125" style="278" customWidth="1"/>
    <col min="5139" max="5374" width="9" style="278"/>
    <col min="5375" max="5375" width="3.375" style="278" customWidth="1"/>
    <col min="5376" max="5386" width="8.125" style="278" customWidth="1"/>
    <col min="5387" max="5389" width="9.875" style="278" customWidth="1"/>
    <col min="5390" max="5391" width="8.125" style="278" customWidth="1"/>
    <col min="5392" max="5392" width="3.5" style="278" customWidth="1"/>
    <col min="5393" max="5394" width="8.125" style="278" customWidth="1"/>
    <col min="5395" max="5630" width="9" style="278"/>
    <col min="5631" max="5631" width="3.375" style="278" customWidth="1"/>
    <col min="5632" max="5642" width="8.125" style="278" customWidth="1"/>
    <col min="5643" max="5645" width="9.875" style="278" customWidth="1"/>
    <col min="5646" max="5647" width="8.125" style="278" customWidth="1"/>
    <col min="5648" max="5648" width="3.5" style="278" customWidth="1"/>
    <col min="5649" max="5650" width="8.125" style="278" customWidth="1"/>
    <col min="5651" max="5886" width="9" style="278"/>
    <col min="5887" max="5887" width="3.375" style="278" customWidth="1"/>
    <col min="5888" max="5898" width="8.125" style="278" customWidth="1"/>
    <col min="5899" max="5901" width="9.875" style="278" customWidth="1"/>
    <col min="5902" max="5903" width="8.125" style="278" customWidth="1"/>
    <col min="5904" max="5904" width="3.5" style="278" customWidth="1"/>
    <col min="5905" max="5906" width="8.125" style="278" customWidth="1"/>
    <col min="5907" max="6142" width="9" style="278"/>
    <col min="6143" max="6143" width="3.375" style="278" customWidth="1"/>
    <col min="6144" max="6154" width="8.125" style="278" customWidth="1"/>
    <col min="6155" max="6157" width="9.875" style="278" customWidth="1"/>
    <col min="6158" max="6159" width="8.125" style="278" customWidth="1"/>
    <col min="6160" max="6160" width="3.5" style="278" customWidth="1"/>
    <col min="6161" max="6162" width="8.125" style="278" customWidth="1"/>
    <col min="6163" max="6398" width="9" style="278"/>
    <col min="6399" max="6399" width="3.375" style="278" customWidth="1"/>
    <col min="6400" max="6410" width="8.125" style="278" customWidth="1"/>
    <col min="6411" max="6413" width="9.875" style="278" customWidth="1"/>
    <col min="6414" max="6415" width="8.125" style="278" customWidth="1"/>
    <col min="6416" max="6416" width="3.5" style="278" customWidth="1"/>
    <col min="6417" max="6418" width="8.125" style="278" customWidth="1"/>
    <col min="6419" max="6654" width="9" style="278"/>
    <col min="6655" max="6655" width="3.375" style="278" customWidth="1"/>
    <col min="6656" max="6666" width="8.125" style="278" customWidth="1"/>
    <col min="6667" max="6669" width="9.875" style="278" customWidth="1"/>
    <col min="6670" max="6671" width="8.125" style="278" customWidth="1"/>
    <col min="6672" max="6672" width="3.5" style="278" customWidth="1"/>
    <col min="6673" max="6674" width="8.125" style="278" customWidth="1"/>
    <col min="6675" max="6910" width="9" style="278"/>
    <col min="6911" max="6911" width="3.375" style="278" customWidth="1"/>
    <col min="6912" max="6922" width="8.125" style="278" customWidth="1"/>
    <col min="6923" max="6925" width="9.875" style="278" customWidth="1"/>
    <col min="6926" max="6927" width="8.125" style="278" customWidth="1"/>
    <col min="6928" max="6928" width="3.5" style="278" customWidth="1"/>
    <col min="6929" max="6930" width="8.125" style="278" customWidth="1"/>
    <col min="6931" max="7166" width="9" style="278"/>
    <col min="7167" max="7167" width="3.375" style="278" customWidth="1"/>
    <col min="7168" max="7178" width="8.125" style="278" customWidth="1"/>
    <col min="7179" max="7181" width="9.875" style="278" customWidth="1"/>
    <col min="7182" max="7183" width="8.125" style="278" customWidth="1"/>
    <col min="7184" max="7184" width="3.5" style="278" customWidth="1"/>
    <col min="7185" max="7186" width="8.125" style="278" customWidth="1"/>
    <col min="7187" max="7422" width="9" style="278"/>
    <col min="7423" max="7423" width="3.375" style="278" customWidth="1"/>
    <col min="7424" max="7434" width="8.125" style="278" customWidth="1"/>
    <col min="7435" max="7437" width="9.875" style="278" customWidth="1"/>
    <col min="7438" max="7439" width="8.125" style="278" customWidth="1"/>
    <col min="7440" max="7440" width="3.5" style="278" customWidth="1"/>
    <col min="7441" max="7442" width="8.125" style="278" customWidth="1"/>
    <col min="7443" max="7678" width="9" style="278"/>
    <col min="7679" max="7679" width="3.375" style="278" customWidth="1"/>
    <col min="7680" max="7690" width="8.125" style="278" customWidth="1"/>
    <col min="7691" max="7693" width="9.875" style="278" customWidth="1"/>
    <col min="7694" max="7695" width="8.125" style="278" customWidth="1"/>
    <col min="7696" max="7696" width="3.5" style="278" customWidth="1"/>
    <col min="7697" max="7698" width="8.125" style="278" customWidth="1"/>
    <col min="7699" max="7934" width="9" style="278"/>
    <col min="7935" max="7935" width="3.375" style="278" customWidth="1"/>
    <col min="7936" max="7946" width="8.125" style="278" customWidth="1"/>
    <col min="7947" max="7949" width="9.875" style="278" customWidth="1"/>
    <col min="7950" max="7951" width="8.125" style="278" customWidth="1"/>
    <col min="7952" max="7952" width="3.5" style="278" customWidth="1"/>
    <col min="7953" max="7954" width="8.125" style="278" customWidth="1"/>
    <col min="7955" max="8190" width="9" style="278"/>
    <col min="8191" max="8191" width="3.375" style="278" customWidth="1"/>
    <col min="8192" max="8202" width="8.125" style="278" customWidth="1"/>
    <col min="8203" max="8205" width="9.875" style="278" customWidth="1"/>
    <col min="8206" max="8207" width="8.125" style="278" customWidth="1"/>
    <col min="8208" max="8208" width="3.5" style="278" customWidth="1"/>
    <col min="8209" max="8210" width="8.125" style="278" customWidth="1"/>
    <col min="8211" max="8446" width="9" style="278"/>
    <col min="8447" max="8447" width="3.375" style="278" customWidth="1"/>
    <col min="8448" max="8458" width="8.125" style="278" customWidth="1"/>
    <col min="8459" max="8461" width="9.875" style="278" customWidth="1"/>
    <col min="8462" max="8463" width="8.125" style="278" customWidth="1"/>
    <col min="8464" max="8464" width="3.5" style="278" customWidth="1"/>
    <col min="8465" max="8466" width="8.125" style="278" customWidth="1"/>
    <col min="8467" max="8702" width="9" style="278"/>
    <col min="8703" max="8703" width="3.375" style="278" customWidth="1"/>
    <col min="8704" max="8714" width="8.125" style="278" customWidth="1"/>
    <col min="8715" max="8717" width="9.875" style="278" customWidth="1"/>
    <col min="8718" max="8719" width="8.125" style="278" customWidth="1"/>
    <col min="8720" max="8720" width="3.5" style="278" customWidth="1"/>
    <col min="8721" max="8722" width="8.125" style="278" customWidth="1"/>
    <col min="8723" max="8958" width="9" style="278"/>
    <col min="8959" max="8959" width="3.375" style="278" customWidth="1"/>
    <col min="8960" max="8970" width="8.125" style="278" customWidth="1"/>
    <col min="8971" max="8973" width="9.875" style="278" customWidth="1"/>
    <col min="8974" max="8975" width="8.125" style="278" customWidth="1"/>
    <col min="8976" max="8976" width="3.5" style="278" customWidth="1"/>
    <col min="8977" max="8978" width="8.125" style="278" customWidth="1"/>
    <col min="8979" max="9214" width="9" style="278"/>
    <col min="9215" max="9215" width="3.375" style="278" customWidth="1"/>
    <col min="9216" max="9226" width="8.125" style="278" customWidth="1"/>
    <col min="9227" max="9229" width="9.875" style="278" customWidth="1"/>
    <col min="9230" max="9231" width="8.125" style="278" customWidth="1"/>
    <col min="9232" max="9232" width="3.5" style="278" customWidth="1"/>
    <col min="9233" max="9234" width="8.125" style="278" customWidth="1"/>
    <col min="9235" max="9470" width="9" style="278"/>
    <col min="9471" max="9471" width="3.375" style="278" customWidth="1"/>
    <col min="9472" max="9482" width="8.125" style="278" customWidth="1"/>
    <col min="9483" max="9485" width="9.875" style="278" customWidth="1"/>
    <col min="9486" max="9487" width="8.125" style="278" customWidth="1"/>
    <col min="9488" max="9488" width="3.5" style="278" customWidth="1"/>
    <col min="9489" max="9490" width="8.125" style="278" customWidth="1"/>
    <col min="9491" max="9726" width="9" style="278"/>
    <col min="9727" max="9727" width="3.375" style="278" customWidth="1"/>
    <col min="9728" max="9738" width="8.125" style="278" customWidth="1"/>
    <col min="9739" max="9741" width="9.875" style="278" customWidth="1"/>
    <col min="9742" max="9743" width="8.125" style="278" customWidth="1"/>
    <col min="9744" max="9744" width="3.5" style="278" customWidth="1"/>
    <col min="9745" max="9746" width="8.125" style="278" customWidth="1"/>
    <col min="9747" max="9982" width="9" style="278"/>
    <col min="9983" max="9983" width="3.375" style="278" customWidth="1"/>
    <col min="9984" max="9994" width="8.125" style="278" customWidth="1"/>
    <col min="9995" max="9997" width="9.875" style="278" customWidth="1"/>
    <col min="9998" max="9999" width="8.125" style="278" customWidth="1"/>
    <col min="10000" max="10000" width="3.5" style="278" customWidth="1"/>
    <col min="10001" max="10002" width="8.125" style="278" customWidth="1"/>
    <col min="10003" max="10238" width="9" style="278"/>
    <col min="10239" max="10239" width="3.375" style="278" customWidth="1"/>
    <col min="10240" max="10250" width="8.125" style="278" customWidth="1"/>
    <col min="10251" max="10253" width="9.875" style="278" customWidth="1"/>
    <col min="10254" max="10255" width="8.125" style="278" customWidth="1"/>
    <col min="10256" max="10256" width="3.5" style="278" customWidth="1"/>
    <col min="10257" max="10258" width="8.125" style="278" customWidth="1"/>
    <col min="10259" max="10494" width="9" style="278"/>
    <col min="10495" max="10495" width="3.375" style="278" customWidth="1"/>
    <col min="10496" max="10506" width="8.125" style="278" customWidth="1"/>
    <col min="10507" max="10509" width="9.875" style="278" customWidth="1"/>
    <col min="10510" max="10511" width="8.125" style="278" customWidth="1"/>
    <col min="10512" max="10512" width="3.5" style="278" customWidth="1"/>
    <col min="10513" max="10514" width="8.125" style="278" customWidth="1"/>
    <col min="10515" max="10750" width="9" style="278"/>
    <col min="10751" max="10751" width="3.375" style="278" customWidth="1"/>
    <col min="10752" max="10762" width="8.125" style="278" customWidth="1"/>
    <col min="10763" max="10765" width="9.875" style="278" customWidth="1"/>
    <col min="10766" max="10767" width="8.125" style="278" customWidth="1"/>
    <col min="10768" max="10768" width="3.5" style="278" customWidth="1"/>
    <col min="10769" max="10770" width="8.125" style="278" customWidth="1"/>
    <col min="10771" max="11006" width="9" style="278"/>
    <col min="11007" max="11007" width="3.375" style="278" customWidth="1"/>
    <col min="11008" max="11018" width="8.125" style="278" customWidth="1"/>
    <col min="11019" max="11021" width="9.875" style="278" customWidth="1"/>
    <col min="11022" max="11023" width="8.125" style="278" customWidth="1"/>
    <col min="11024" max="11024" width="3.5" style="278" customWidth="1"/>
    <col min="11025" max="11026" width="8.125" style="278" customWidth="1"/>
    <col min="11027" max="11262" width="9" style="278"/>
    <col min="11263" max="11263" width="3.375" style="278" customWidth="1"/>
    <col min="11264" max="11274" width="8.125" style="278" customWidth="1"/>
    <col min="11275" max="11277" width="9.875" style="278" customWidth="1"/>
    <col min="11278" max="11279" width="8.125" style="278" customWidth="1"/>
    <col min="11280" max="11280" width="3.5" style="278" customWidth="1"/>
    <col min="11281" max="11282" width="8.125" style="278" customWidth="1"/>
    <col min="11283" max="11518" width="9" style="278"/>
    <col min="11519" max="11519" width="3.375" style="278" customWidth="1"/>
    <col min="11520" max="11530" width="8.125" style="278" customWidth="1"/>
    <col min="11531" max="11533" width="9.875" style="278" customWidth="1"/>
    <col min="11534" max="11535" width="8.125" style="278" customWidth="1"/>
    <col min="11536" max="11536" width="3.5" style="278" customWidth="1"/>
    <col min="11537" max="11538" width="8.125" style="278" customWidth="1"/>
    <col min="11539" max="11774" width="9" style="278"/>
    <col min="11775" max="11775" width="3.375" style="278" customWidth="1"/>
    <col min="11776" max="11786" width="8.125" style="278" customWidth="1"/>
    <col min="11787" max="11789" width="9.875" style="278" customWidth="1"/>
    <col min="11790" max="11791" width="8.125" style="278" customWidth="1"/>
    <col min="11792" max="11792" width="3.5" style="278" customWidth="1"/>
    <col min="11793" max="11794" width="8.125" style="278" customWidth="1"/>
    <col min="11795" max="12030" width="9" style="278"/>
    <col min="12031" max="12031" width="3.375" style="278" customWidth="1"/>
    <col min="12032" max="12042" width="8.125" style="278" customWidth="1"/>
    <col min="12043" max="12045" width="9.875" style="278" customWidth="1"/>
    <col min="12046" max="12047" width="8.125" style="278" customWidth="1"/>
    <col min="12048" max="12048" width="3.5" style="278" customWidth="1"/>
    <col min="12049" max="12050" width="8.125" style="278" customWidth="1"/>
    <col min="12051" max="12286" width="9" style="278"/>
    <col min="12287" max="12287" width="3.375" style="278" customWidth="1"/>
    <col min="12288" max="12298" width="8.125" style="278" customWidth="1"/>
    <col min="12299" max="12301" width="9.875" style="278" customWidth="1"/>
    <col min="12302" max="12303" width="8.125" style="278" customWidth="1"/>
    <col min="12304" max="12304" width="3.5" style="278" customWidth="1"/>
    <col min="12305" max="12306" width="8.125" style="278" customWidth="1"/>
    <col min="12307" max="12542" width="9" style="278"/>
    <col min="12543" max="12543" width="3.375" style="278" customWidth="1"/>
    <col min="12544" max="12554" width="8.125" style="278" customWidth="1"/>
    <col min="12555" max="12557" width="9.875" style="278" customWidth="1"/>
    <col min="12558" max="12559" width="8.125" style="278" customWidth="1"/>
    <col min="12560" max="12560" width="3.5" style="278" customWidth="1"/>
    <col min="12561" max="12562" width="8.125" style="278" customWidth="1"/>
    <col min="12563" max="12798" width="9" style="278"/>
    <col min="12799" max="12799" width="3.375" style="278" customWidth="1"/>
    <col min="12800" max="12810" width="8.125" style="278" customWidth="1"/>
    <col min="12811" max="12813" width="9.875" style="278" customWidth="1"/>
    <col min="12814" max="12815" width="8.125" style="278" customWidth="1"/>
    <col min="12816" max="12816" width="3.5" style="278" customWidth="1"/>
    <col min="12817" max="12818" width="8.125" style="278" customWidth="1"/>
    <col min="12819" max="13054" width="9" style="278"/>
    <col min="13055" max="13055" width="3.375" style="278" customWidth="1"/>
    <col min="13056" max="13066" width="8.125" style="278" customWidth="1"/>
    <col min="13067" max="13069" width="9.875" style="278" customWidth="1"/>
    <col min="13070" max="13071" width="8.125" style="278" customWidth="1"/>
    <col min="13072" max="13072" width="3.5" style="278" customWidth="1"/>
    <col min="13073" max="13074" width="8.125" style="278" customWidth="1"/>
    <col min="13075" max="13310" width="9" style="278"/>
    <col min="13311" max="13311" width="3.375" style="278" customWidth="1"/>
    <col min="13312" max="13322" width="8.125" style="278" customWidth="1"/>
    <col min="13323" max="13325" width="9.875" style="278" customWidth="1"/>
    <col min="13326" max="13327" width="8.125" style="278" customWidth="1"/>
    <col min="13328" max="13328" width="3.5" style="278" customWidth="1"/>
    <col min="13329" max="13330" width="8.125" style="278" customWidth="1"/>
    <col min="13331" max="13566" width="9" style="278"/>
    <col min="13567" max="13567" width="3.375" style="278" customWidth="1"/>
    <col min="13568" max="13578" width="8.125" style="278" customWidth="1"/>
    <col min="13579" max="13581" width="9.875" style="278" customWidth="1"/>
    <col min="13582" max="13583" width="8.125" style="278" customWidth="1"/>
    <col min="13584" max="13584" width="3.5" style="278" customWidth="1"/>
    <col min="13585" max="13586" width="8.125" style="278" customWidth="1"/>
    <col min="13587" max="13822" width="9" style="278"/>
    <col min="13823" max="13823" width="3.375" style="278" customWidth="1"/>
    <col min="13824" max="13834" width="8.125" style="278" customWidth="1"/>
    <col min="13835" max="13837" width="9.875" style="278" customWidth="1"/>
    <col min="13838" max="13839" width="8.125" style="278" customWidth="1"/>
    <col min="13840" max="13840" width="3.5" style="278" customWidth="1"/>
    <col min="13841" max="13842" width="8.125" style="278" customWidth="1"/>
    <col min="13843" max="14078" width="9" style="278"/>
    <col min="14079" max="14079" width="3.375" style="278" customWidth="1"/>
    <col min="14080" max="14090" width="8.125" style="278" customWidth="1"/>
    <col min="14091" max="14093" width="9.875" style="278" customWidth="1"/>
    <col min="14094" max="14095" width="8.125" style="278" customWidth="1"/>
    <col min="14096" max="14096" width="3.5" style="278" customWidth="1"/>
    <col min="14097" max="14098" width="8.125" style="278" customWidth="1"/>
    <col min="14099" max="14334" width="9" style="278"/>
    <col min="14335" max="14335" width="3.375" style="278" customWidth="1"/>
    <col min="14336" max="14346" width="8.125" style="278" customWidth="1"/>
    <col min="14347" max="14349" width="9.875" style="278" customWidth="1"/>
    <col min="14350" max="14351" width="8.125" style="278" customWidth="1"/>
    <col min="14352" max="14352" width="3.5" style="278" customWidth="1"/>
    <col min="14353" max="14354" width="8.125" style="278" customWidth="1"/>
    <col min="14355" max="14590" width="9" style="278"/>
    <col min="14591" max="14591" width="3.375" style="278" customWidth="1"/>
    <col min="14592" max="14602" width="8.125" style="278" customWidth="1"/>
    <col min="14603" max="14605" width="9.875" style="278" customWidth="1"/>
    <col min="14606" max="14607" width="8.125" style="278" customWidth="1"/>
    <col min="14608" max="14608" width="3.5" style="278" customWidth="1"/>
    <col min="14609" max="14610" width="8.125" style="278" customWidth="1"/>
    <col min="14611" max="14846" width="9" style="278"/>
    <col min="14847" max="14847" width="3.375" style="278" customWidth="1"/>
    <col min="14848" max="14858" width="8.125" style="278" customWidth="1"/>
    <col min="14859" max="14861" width="9.875" style="278" customWidth="1"/>
    <col min="14862" max="14863" width="8.125" style="278" customWidth="1"/>
    <col min="14864" max="14864" width="3.5" style="278" customWidth="1"/>
    <col min="14865" max="14866" width="8.125" style="278" customWidth="1"/>
    <col min="14867" max="15102" width="9" style="278"/>
    <col min="15103" max="15103" width="3.375" style="278" customWidth="1"/>
    <col min="15104" max="15114" width="8.125" style="278" customWidth="1"/>
    <col min="15115" max="15117" width="9.875" style="278" customWidth="1"/>
    <col min="15118" max="15119" width="8.125" style="278" customWidth="1"/>
    <col min="15120" max="15120" width="3.5" style="278" customWidth="1"/>
    <col min="15121" max="15122" width="8.125" style="278" customWidth="1"/>
    <col min="15123" max="15358" width="9" style="278"/>
    <col min="15359" max="15359" width="3.375" style="278" customWidth="1"/>
    <col min="15360" max="15370" width="8.125" style="278" customWidth="1"/>
    <col min="15371" max="15373" width="9.875" style="278" customWidth="1"/>
    <col min="15374" max="15375" width="8.125" style="278" customWidth="1"/>
    <col min="15376" max="15376" width="3.5" style="278" customWidth="1"/>
    <col min="15377" max="15378" width="8.125" style="278" customWidth="1"/>
    <col min="15379" max="15614" width="9" style="278"/>
    <col min="15615" max="15615" width="3.375" style="278" customWidth="1"/>
    <col min="15616" max="15626" width="8.125" style="278" customWidth="1"/>
    <col min="15627" max="15629" width="9.875" style="278" customWidth="1"/>
    <col min="15630" max="15631" width="8.125" style="278" customWidth="1"/>
    <col min="15632" max="15632" width="3.5" style="278" customWidth="1"/>
    <col min="15633" max="15634" width="8.125" style="278" customWidth="1"/>
    <col min="15635" max="15870" width="9" style="278"/>
    <col min="15871" max="15871" width="3.375" style="278" customWidth="1"/>
    <col min="15872" max="15882" width="8.125" style="278" customWidth="1"/>
    <col min="15883" max="15885" width="9.875" style="278" customWidth="1"/>
    <col min="15886" max="15887" width="8.125" style="278" customWidth="1"/>
    <col min="15888" max="15888" width="3.5" style="278" customWidth="1"/>
    <col min="15889" max="15890" width="8.125" style="278" customWidth="1"/>
    <col min="15891" max="16126" width="9" style="278"/>
    <col min="16127" max="16127" width="3.375" style="278" customWidth="1"/>
    <col min="16128" max="16138" width="8.125" style="278" customWidth="1"/>
    <col min="16139" max="16141" width="9.875" style="278" customWidth="1"/>
    <col min="16142" max="16143" width="8.125" style="278" customWidth="1"/>
    <col min="16144" max="16144" width="3.5" style="278" customWidth="1"/>
    <col min="16145" max="16146" width="8.125" style="278" customWidth="1"/>
    <col min="16147" max="16384" width="9" style="278"/>
  </cols>
  <sheetData>
    <row r="1" spans="1:19" ht="27" customHeight="1">
      <c r="A1" s="428"/>
      <c r="C1" s="429"/>
      <c r="D1" s="429"/>
      <c r="E1" s="429"/>
      <c r="F1" s="429"/>
      <c r="H1" s="429" t="s">
        <v>2040</v>
      </c>
      <c r="I1" s="429"/>
      <c r="J1" s="429"/>
      <c r="K1" s="429"/>
      <c r="L1" s="429"/>
      <c r="M1" s="429"/>
      <c r="N1" s="429"/>
      <c r="O1" s="429"/>
      <c r="P1" s="430"/>
      <c r="Q1" s="429"/>
    </row>
    <row r="2" spans="1:19" ht="15.95" customHeight="1" thickBot="1">
      <c r="B2" s="431"/>
      <c r="C2" s="431"/>
      <c r="D2" s="431"/>
      <c r="E2" s="431"/>
      <c r="F2" s="470"/>
      <c r="G2" s="471"/>
      <c r="H2" s="431"/>
      <c r="I2" s="431"/>
      <c r="J2" s="431"/>
      <c r="K2" s="431"/>
    </row>
    <row r="3" spans="1:19" ht="64.5" customHeight="1" thickBot="1">
      <c r="A3" s="452" t="s">
        <v>1775</v>
      </c>
      <c r="B3" s="1534" t="s">
        <v>2041</v>
      </c>
      <c r="C3" s="1534"/>
      <c r="D3" s="1534"/>
      <c r="E3" s="1535" t="s">
        <v>2042</v>
      </c>
      <c r="F3" s="1536"/>
      <c r="G3" s="1536"/>
      <c r="H3" s="1536"/>
      <c r="I3" s="1536"/>
      <c r="J3" s="1536"/>
      <c r="K3" s="1536"/>
      <c r="L3" s="1536"/>
      <c r="M3" s="1536"/>
      <c r="N3" s="453" t="s">
        <v>2423</v>
      </c>
      <c r="O3" s="454" t="s">
        <v>1776</v>
      </c>
      <c r="P3" s="452" t="s">
        <v>2043</v>
      </c>
    </row>
    <row r="4" spans="1:19" ht="36" customHeight="1" thickTop="1">
      <c r="A4" s="434" t="s">
        <v>2044</v>
      </c>
      <c r="B4" s="1515" t="s">
        <v>2145</v>
      </c>
      <c r="C4" s="1515"/>
      <c r="D4" s="1515"/>
      <c r="E4" s="1516" t="s">
        <v>2457</v>
      </c>
      <c r="F4" s="1517"/>
      <c r="G4" s="1517"/>
      <c r="H4" s="1517"/>
      <c r="I4" s="1517"/>
      <c r="J4" s="1517"/>
      <c r="K4" s="1517"/>
      <c r="L4" s="1517"/>
      <c r="M4" s="1517"/>
      <c r="N4" s="536"/>
      <c r="O4" s="539"/>
      <c r="P4" s="540"/>
      <c r="R4" s="529" t="s">
        <v>2420</v>
      </c>
      <c r="S4" s="529"/>
    </row>
    <row r="5" spans="1:19" ht="24.75" customHeight="1">
      <c r="A5" s="1492">
        <v>1</v>
      </c>
      <c r="B5" s="1520" t="s">
        <v>2376</v>
      </c>
      <c r="C5" s="1521"/>
      <c r="D5" s="1522"/>
      <c r="E5" s="1516" t="s">
        <v>2403</v>
      </c>
      <c r="F5" s="1517"/>
      <c r="G5" s="1517"/>
      <c r="H5" s="1517"/>
      <c r="I5" s="1517"/>
      <c r="J5" s="1517"/>
      <c r="K5" s="1517"/>
      <c r="L5" s="1517"/>
      <c r="M5" s="1517"/>
      <c r="N5" s="536"/>
      <c r="O5" s="539"/>
      <c r="P5" s="540"/>
    </row>
    <row r="6" spans="1:19" ht="36" customHeight="1">
      <c r="A6" s="1493"/>
      <c r="B6" s="1527"/>
      <c r="C6" s="1528"/>
      <c r="D6" s="1529"/>
      <c r="E6" s="1516" t="s">
        <v>2378</v>
      </c>
      <c r="F6" s="1517"/>
      <c r="G6" s="1517"/>
      <c r="H6" s="1517"/>
      <c r="I6" s="1517"/>
      <c r="J6" s="1517"/>
      <c r="K6" s="1517"/>
      <c r="L6" s="1517"/>
      <c r="M6" s="1517"/>
      <c r="N6" s="536"/>
      <c r="O6" s="539"/>
      <c r="P6" s="540"/>
    </row>
    <row r="7" spans="1:19" ht="44.25" customHeight="1">
      <c r="A7" s="1494"/>
      <c r="B7" s="1523"/>
      <c r="C7" s="1524"/>
      <c r="D7" s="1525"/>
      <c r="E7" s="1516" t="s">
        <v>2377</v>
      </c>
      <c r="F7" s="1517"/>
      <c r="G7" s="1517"/>
      <c r="H7" s="1517"/>
      <c r="I7" s="1517"/>
      <c r="J7" s="1517"/>
      <c r="K7" s="1517"/>
      <c r="L7" s="1517"/>
      <c r="M7" s="1517"/>
      <c r="N7" s="536"/>
      <c r="O7" s="539"/>
      <c r="P7" s="540"/>
    </row>
    <row r="8" spans="1:19" ht="18" customHeight="1">
      <c r="A8" s="1492">
        <v>2</v>
      </c>
      <c r="B8" s="1520" t="s">
        <v>2045</v>
      </c>
      <c r="C8" s="1521"/>
      <c r="D8" s="1522"/>
      <c r="E8" s="1532" t="s">
        <v>2402</v>
      </c>
      <c r="F8" s="1533"/>
      <c r="G8" s="1533"/>
      <c r="H8" s="1533"/>
      <c r="I8" s="1533"/>
      <c r="J8" s="1533"/>
      <c r="K8" s="1533"/>
      <c r="L8" s="1533"/>
      <c r="M8" s="1533"/>
      <c r="N8" s="537"/>
      <c r="O8" s="539"/>
      <c r="P8" s="541"/>
    </row>
    <row r="9" spans="1:19" ht="18" customHeight="1">
      <c r="A9" s="1494"/>
      <c r="B9" s="1523"/>
      <c r="C9" s="1524"/>
      <c r="D9" s="1525"/>
      <c r="E9" s="1526" t="s">
        <v>2046</v>
      </c>
      <c r="F9" s="1518"/>
      <c r="G9" s="1518"/>
      <c r="H9" s="1518"/>
      <c r="I9" s="1518"/>
      <c r="J9" s="1518"/>
      <c r="K9" s="1518"/>
      <c r="L9" s="1518"/>
      <c r="M9" s="1518"/>
      <c r="N9" s="537"/>
      <c r="O9" s="539"/>
      <c r="P9" s="541"/>
    </row>
    <row r="10" spans="1:19" ht="20.100000000000001" customHeight="1">
      <c r="A10" s="1492">
        <v>3</v>
      </c>
      <c r="B10" s="1520" t="s">
        <v>2047</v>
      </c>
      <c r="C10" s="1521"/>
      <c r="D10" s="1522"/>
      <c r="E10" s="1526" t="s">
        <v>2421</v>
      </c>
      <c r="F10" s="1518"/>
      <c r="G10" s="1518"/>
      <c r="H10" s="1518"/>
      <c r="I10" s="1518"/>
      <c r="J10" s="1518"/>
      <c r="K10" s="1518"/>
      <c r="L10" s="1518"/>
      <c r="M10" s="1518"/>
      <c r="N10" s="537"/>
      <c r="O10" s="539"/>
      <c r="P10" s="541"/>
    </row>
    <row r="11" spans="1:19" ht="20.100000000000001" customHeight="1">
      <c r="A11" s="1494"/>
      <c r="B11" s="1523"/>
      <c r="C11" s="1524"/>
      <c r="D11" s="1525"/>
      <c r="E11" s="1526" t="s">
        <v>2048</v>
      </c>
      <c r="F11" s="1518"/>
      <c r="G11" s="1518"/>
      <c r="H11" s="1518"/>
      <c r="I11" s="1518"/>
      <c r="J11" s="1518"/>
      <c r="K11" s="1518"/>
      <c r="L11" s="1518"/>
      <c r="M11" s="1518"/>
      <c r="N11" s="537"/>
      <c r="O11" s="539"/>
      <c r="P11" s="541"/>
    </row>
    <row r="12" spans="1:19" ht="20.100000000000001" customHeight="1">
      <c r="A12" s="398">
        <v>4</v>
      </c>
      <c r="B12" s="1489" t="s">
        <v>2049</v>
      </c>
      <c r="C12" s="1489"/>
      <c r="D12" s="1489"/>
      <c r="E12" s="1526" t="s">
        <v>2050</v>
      </c>
      <c r="F12" s="1518"/>
      <c r="G12" s="1518"/>
      <c r="H12" s="1518"/>
      <c r="I12" s="1518"/>
      <c r="J12" s="1518"/>
      <c r="K12" s="1518"/>
      <c r="L12" s="1518"/>
      <c r="M12" s="1518"/>
      <c r="N12" s="537"/>
      <c r="O12" s="539"/>
      <c r="P12" s="541"/>
    </row>
    <row r="13" spans="1:19" ht="20.100000000000001" customHeight="1">
      <c r="A13" s="1492">
        <v>5</v>
      </c>
      <c r="B13" s="1520" t="s">
        <v>2051</v>
      </c>
      <c r="C13" s="1521"/>
      <c r="D13" s="1522"/>
      <c r="E13" s="1526" t="s">
        <v>2385</v>
      </c>
      <c r="F13" s="1518"/>
      <c r="G13" s="1518"/>
      <c r="H13" s="1518"/>
      <c r="I13" s="1518"/>
      <c r="J13" s="1518"/>
      <c r="K13" s="1518"/>
      <c r="L13" s="1518"/>
      <c r="M13" s="1518"/>
      <c r="N13" s="537"/>
      <c r="O13" s="539"/>
      <c r="P13" s="541"/>
    </row>
    <row r="14" spans="1:19" ht="20.100000000000001" customHeight="1">
      <c r="A14" s="1493"/>
      <c r="B14" s="1527"/>
      <c r="C14" s="1528"/>
      <c r="D14" s="1529"/>
      <c r="E14" s="1526" t="s">
        <v>2052</v>
      </c>
      <c r="F14" s="1518"/>
      <c r="G14" s="1518"/>
      <c r="H14" s="1518"/>
      <c r="I14" s="1518"/>
      <c r="J14" s="1518"/>
      <c r="K14" s="1518"/>
      <c r="L14" s="1518"/>
      <c r="M14" s="1518"/>
      <c r="N14" s="537"/>
      <c r="O14" s="539"/>
      <c r="P14" s="541"/>
    </row>
    <row r="15" spans="1:19" ht="36" customHeight="1">
      <c r="A15" s="1494"/>
      <c r="B15" s="1523"/>
      <c r="C15" s="1524"/>
      <c r="D15" s="1525"/>
      <c r="E15" s="1526" t="s">
        <v>2053</v>
      </c>
      <c r="F15" s="1518"/>
      <c r="G15" s="1518"/>
      <c r="H15" s="1518"/>
      <c r="I15" s="1518"/>
      <c r="J15" s="1518"/>
      <c r="K15" s="1518"/>
      <c r="L15" s="1518"/>
      <c r="M15" s="1518"/>
      <c r="N15" s="537"/>
      <c r="O15" s="539"/>
      <c r="P15" s="541"/>
    </row>
    <row r="16" spans="1:19" ht="36" customHeight="1">
      <c r="A16" s="398">
        <v>6</v>
      </c>
      <c r="B16" s="1489" t="s">
        <v>2054</v>
      </c>
      <c r="C16" s="1489"/>
      <c r="D16" s="1489"/>
      <c r="E16" s="1526" t="s">
        <v>2055</v>
      </c>
      <c r="F16" s="1518"/>
      <c r="G16" s="1518"/>
      <c r="H16" s="1518"/>
      <c r="I16" s="1518"/>
      <c r="J16" s="1518"/>
      <c r="K16" s="1518"/>
      <c r="L16" s="1518"/>
      <c r="M16" s="1518"/>
      <c r="N16" s="537"/>
      <c r="O16" s="539"/>
      <c r="P16" s="541"/>
    </row>
    <row r="17" spans="1:16" ht="20.100000000000001" customHeight="1">
      <c r="A17" s="398">
        <v>7</v>
      </c>
      <c r="B17" s="1489" t="s">
        <v>2056</v>
      </c>
      <c r="C17" s="1489"/>
      <c r="D17" s="1489"/>
      <c r="E17" s="1526" t="s">
        <v>2057</v>
      </c>
      <c r="F17" s="1518"/>
      <c r="G17" s="1518"/>
      <c r="H17" s="1518"/>
      <c r="I17" s="1518"/>
      <c r="J17" s="1518"/>
      <c r="K17" s="1518"/>
      <c r="L17" s="1518"/>
      <c r="M17" s="1518"/>
      <c r="N17" s="537"/>
      <c r="O17" s="539"/>
      <c r="P17" s="541"/>
    </row>
    <row r="18" spans="1:16" ht="36" customHeight="1">
      <c r="A18" s="472">
        <v>8</v>
      </c>
      <c r="B18" s="1530" t="s">
        <v>2142</v>
      </c>
      <c r="C18" s="1530"/>
      <c r="D18" s="1530"/>
      <c r="E18" s="1531" t="s">
        <v>2422</v>
      </c>
      <c r="F18" s="1491"/>
      <c r="G18" s="1491"/>
      <c r="H18" s="1491"/>
      <c r="I18" s="1491"/>
      <c r="J18" s="1491"/>
      <c r="K18" s="1491"/>
      <c r="L18" s="1491"/>
      <c r="M18" s="1491"/>
      <c r="N18" s="537"/>
      <c r="O18" s="539"/>
      <c r="P18" s="541"/>
    </row>
    <row r="19" spans="1:16" ht="20.100000000000001" customHeight="1">
      <c r="A19" s="398">
        <v>9</v>
      </c>
      <c r="B19" s="1489" t="s">
        <v>2411</v>
      </c>
      <c r="C19" s="1489"/>
      <c r="D19" s="1489"/>
      <c r="E19" s="1526" t="s">
        <v>2435</v>
      </c>
      <c r="F19" s="1518"/>
      <c r="G19" s="1518"/>
      <c r="H19" s="1518"/>
      <c r="I19" s="1518"/>
      <c r="J19" s="1518"/>
      <c r="K19" s="1518"/>
      <c r="L19" s="1518"/>
      <c r="M19" s="1518"/>
      <c r="N19" s="537"/>
      <c r="O19" s="539"/>
      <c r="P19" s="541"/>
    </row>
    <row r="20" spans="1:16" ht="36" customHeight="1">
      <c r="A20" s="1492">
        <v>10</v>
      </c>
      <c r="B20" s="1520" t="s">
        <v>2412</v>
      </c>
      <c r="C20" s="1521"/>
      <c r="D20" s="1522"/>
      <c r="E20" s="1526" t="s">
        <v>2058</v>
      </c>
      <c r="F20" s="1518"/>
      <c r="G20" s="1518"/>
      <c r="H20" s="1518"/>
      <c r="I20" s="1518"/>
      <c r="J20" s="1518"/>
      <c r="K20" s="1518"/>
      <c r="L20" s="1518"/>
      <c r="M20" s="1518"/>
      <c r="N20" s="537"/>
      <c r="O20" s="539"/>
      <c r="P20" s="541"/>
    </row>
    <row r="21" spans="1:16" ht="20.100000000000001" customHeight="1">
      <c r="A21" s="1494"/>
      <c r="B21" s="1523"/>
      <c r="C21" s="1524"/>
      <c r="D21" s="1525"/>
      <c r="E21" s="1526" t="s">
        <v>2059</v>
      </c>
      <c r="F21" s="1518"/>
      <c r="G21" s="1518"/>
      <c r="H21" s="1518"/>
      <c r="I21" s="1518"/>
      <c r="J21" s="1518"/>
      <c r="K21" s="1518"/>
      <c r="L21" s="1518"/>
      <c r="M21" s="1518"/>
      <c r="N21" s="537"/>
      <c r="O21" s="539"/>
      <c r="P21" s="541"/>
    </row>
    <row r="22" spans="1:16" ht="36" customHeight="1">
      <c r="A22" s="432">
        <v>11</v>
      </c>
      <c r="B22" s="1489" t="s">
        <v>2413</v>
      </c>
      <c r="C22" s="1489"/>
      <c r="D22" s="1489"/>
      <c r="E22" s="1490" t="s">
        <v>2436</v>
      </c>
      <c r="F22" s="1491"/>
      <c r="G22" s="1491"/>
      <c r="H22" s="1491"/>
      <c r="I22" s="1491"/>
      <c r="J22" s="1491"/>
      <c r="K22" s="1491"/>
      <c r="L22" s="1491"/>
      <c r="M22" s="1491"/>
      <c r="N22" s="537"/>
      <c r="O22" s="539"/>
      <c r="P22" s="541"/>
    </row>
    <row r="23" spans="1:16" ht="25.5" customHeight="1">
      <c r="A23" s="1492">
        <v>12</v>
      </c>
      <c r="B23" s="1495" t="s">
        <v>2414</v>
      </c>
      <c r="C23" s="1496"/>
      <c r="D23" s="1497"/>
      <c r="E23" s="1504" t="s">
        <v>2393</v>
      </c>
      <c r="F23" s="1508"/>
      <c r="G23" s="1512" t="s">
        <v>2396</v>
      </c>
      <c r="H23" s="1513"/>
      <c r="I23" s="1513"/>
      <c r="J23" s="1513"/>
      <c r="K23" s="1513"/>
      <c r="L23" s="1513"/>
      <c r="M23" s="1514"/>
      <c r="N23" s="537"/>
      <c r="O23" s="539"/>
      <c r="P23" s="541"/>
    </row>
    <row r="24" spans="1:16" ht="25.5" customHeight="1">
      <c r="A24" s="1493"/>
      <c r="B24" s="1498"/>
      <c r="C24" s="1499"/>
      <c r="D24" s="1500"/>
      <c r="E24" s="1509"/>
      <c r="F24" s="1510"/>
      <c r="G24" s="1512" t="s">
        <v>2397</v>
      </c>
      <c r="H24" s="1513"/>
      <c r="I24" s="1513"/>
      <c r="J24" s="1513"/>
      <c r="K24" s="1513"/>
      <c r="L24" s="1513"/>
      <c r="M24" s="1514"/>
      <c r="N24" s="537"/>
      <c r="O24" s="539"/>
      <c r="P24" s="541"/>
    </row>
    <row r="25" spans="1:16" ht="25.5" customHeight="1">
      <c r="A25" s="1493"/>
      <c r="B25" s="1498"/>
      <c r="C25" s="1499"/>
      <c r="D25" s="1500"/>
      <c r="E25" s="1505"/>
      <c r="F25" s="1511"/>
      <c r="G25" s="1512" t="s">
        <v>2398</v>
      </c>
      <c r="H25" s="1513"/>
      <c r="I25" s="1513"/>
      <c r="J25" s="1513"/>
      <c r="K25" s="1513"/>
      <c r="L25" s="1513"/>
      <c r="M25" s="1514"/>
      <c r="N25" s="537"/>
      <c r="O25" s="539"/>
      <c r="P25" s="541"/>
    </row>
    <row r="26" spans="1:16" ht="30.75" customHeight="1">
      <c r="A26" s="1493"/>
      <c r="B26" s="1498"/>
      <c r="C26" s="1499"/>
      <c r="D26" s="1499"/>
      <c r="E26" s="1504" t="s">
        <v>2395</v>
      </c>
      <c r="F26" s="1506" t="s">
        <v>2394</v>
      </c>
      <c r="G26" s="1512" t="s">
        <v>2399</v>
      </c>
      <c r="H26" s="1513"/>
      <c r="I26" s="1513"/>
      <c r="J26" s="1513"/>
      <c r="K26" s="1513"/>
      <c r="L26" s="1513"/>
      <c r="M26" s="1514"/>
      <c r="N26" s="537"/>
      <c r="O26" s="539"/>
      <c r="P26" s="541"/>
    </row>
    <row r="27" spans="1:16" ht="30.75" customHeight="1">
      <c r="A27" s="1493"/>
      <c r="B27" s="1498"/>
      <c r="C27" s="1499"/>
      <c r="D27" s="1499"/>
      <c r="E27" s="1505"/>
      <c r="F27" s="1507"/>
      <c r="G27" s="1512" t="s">
        <v>2400</v>
      </c>
      <c r="H27" s="1513"/>
      <c r="I27" s="1513"/>
      <c r="J27" s="1513"/>
      <c r="K27" s="1513"/>
      <c r="L27" s="1513"/>
      <c r="M27" s="1514"/>
      <c r="N27" s="537"/>
      <c r="O27" s="539"/>
      <c r="P27" s="541"/>
    </row>
    <row r="28" spans="1:16" ht="36" customHeight="1">
      <c r="A28" s="1494"/>
      <c r="B28" s="1501"/>
      <c r="C28" s="1502"/>
      <c r="D28" s="1503"/>
      <c r="E28" s="1516"/>
      <c r="F28" s="1517"/>
      <c r="G28" s="1518"/>
      <c r="H28" s="1518"/>
      <c r="I28" s="1518"/>
      <c r="J28" s="1518"/>
      <c r="K28" s="1518"/>
      <c r="L28" s="1518"/>
      <c r="M28" s="1519"/>
      <c r="N28" s="537"/>
      <c r="O28" s="539"/>
      <c r="P28" s="541"/>
    </row>
    <row r="29" spans="1:16" ht="36" customHeight="1">
      <c r="A29" s="434">
        <v>13</v>
      </c>
      <c r="B29" s="1515" t="s">
        <v>2415</v>
      </c>
      <c r="C29" s="1515"/>
      <c r="D29" s="1515"/>
      <c r="E29" s="1516" t="s">
        <v>2143</v>
      </c>
      <c r="F29" s="1517"/>
      <c r="G29" s="1517"/>
      <c r="H29" s="1517"/>
      <c r="I29" s="1517"/>
      <c r="J29" s="1517"/>
      <c r="K29" s="1517"/>
      <c r="L29" s="1517"/>
      <c r="M29" s="1517"/>
      <c r="N29" s="536"/>
      <c r="O29" s="539"/>
      <c r="P29" s="540"/>
    </row>
    <row r="30" spans="1:16" ht="21" customHeight="1"/>
    <row r="31" spans="1:16" ht="21" customHeight="1">
      <c r="B31" s="3" t="s">
        <v>167</v>
      </c>
      <c r="C31" s="278">
        <v>1</v>
      </c>
      <c r="E31" s="399"/>
    </row>
    <row r="32" spans="1:16" ht="21" customHeight="1">
      <c r="B32" s="3" t="s">
        <v>367</v>
      </c>
      <c r="C32" s="278">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password="EDF1" sheet="1" selectLockedCells="1"/>
  <mergeCells count="51">
    <mergeCell ref="B3:D3"/>
    <mergeCell ref="E3:M3"/>
    <mergeCell ref="B4:D4"/>
    <mergeCell ref="E4:M4"/>
    <mergeCell ref="E6:M6"/>
    <mergeCell ref="A10:A11"/>
    <mergeCell ref="A20:A21"/>
    <mergeCell ref="A13:A15"/>
    <mergeCell ref="A8:A9"/>
    <mergeCell ref="A5:A7"/>
    <mergeCell ref="B8:D9"/>
    <mergeCell ref="E8:M8"/>
    <mergeCell ref="E9:M9"/>
    <mergeCell ref="E5:M5"/>
    <mergeCell ref="B5:D7"/>
    <mergeCell ref="E7:M7"/>
    <mergeCell ref="B20:D21"/>
    <mergeCell ref="E20:M20"/>
    <mergeCell ref="E21:M21"/>
    <mergeCell ref="B13:D15"/>
    <mergeCell ref="E13:M13"/>
    <mergeCell ref="B18:D18"/>
    <mergeCell ref="E18:M18"/>
    <mergeCell ref="B19:D19"/>
    <mergeCell ref="E19:M19"/>
    <mergeCell ref="E14:M14"/>
    <mergeCell ref="E15:M15"/>
    <mergeCell ref="B16:D16"/>
    <mergeCell ref="E16:M16"/>
    <mergeCell ref="B17:D17"/>
    <mergeCell ref="E17:M17"/>
    <mergeCell ref="B10:D11"/>
    <mergeCell ref="E10:M10"/>
    <mergeCell ref="E11:M11"/>
    <mergeCell ref="B12:D12"/>
    <mergeCell ref="E12:M12"/>
    <mergeCell ref="B29:D29"/>
    <mergeCell ref="E29:M29"/>
    <mergeCell ref="G24:M24"/>
    <mergeCell ref="G25:M25"/>
    <mergeCell ref="G26:M26"/>
    <mergeCell ref="G27:M27"/>
    <mergeCell ref="E28:M28"/>
    <mergeCell ref="B22:D22"/>
    <mergeCell ref="E22:M22"/>
    <mergeCell ref="A23:A28"/>
    <mergeCell ref="B23:D28"/>
    <mergeCell ref="E26:E27"/>
    <mergeCell ref="F26:F27"/>
    <mergeCell ref="E23:F25"/>
    <mergeCell ref="G23:M23"/>
  </mergeCells>
  <phoneticPr fontId="2"/>
  <dataValidations count="2">
    <dataValidation type="list" allowBlank="1" showInputMessage="1" showErrorMessage="1" sqref="N4:N29" xr:uid="{00000000-0002-0000-0600-000000000000}">
      <formula1>$B$31:$B$32</formula1>
    </dataValidation>
    <dataValidation type="list" allowBlank="1" showInputMessage="1" showErrorMessage="1" sqref="O4:O29" xr:uid="{00000000-0002-0000-0600-000001000000}">
      <formula1>$C$31:$C$32</formula1>
    </dataValidation>
  </dataValidations>
  <printOptions horizontalCentered="1"/>
  <pageMargins left="0.6692913385826772" right="0.6692913385826772" top="0.59055118110236227" bottom="0.39370078740157483" header="0.39370078740157483" footer="0.39370078740157483"/>
  <pageSetup paperSize="9" scale="71" fitToHeight="2" orientation="portrait" horizontalDpi="300" verticalDpi="300"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1"/>
  <sheetViews>
    <sheetView showZeros="0" view="pageBreakPreview" zoomScale="85" zoomScaleNormal="100" zoomScaleSheetLayoutView="85" workbookViewId="0">
      <selection activeCell="N4" sqref="N4"/>
    </sheetView>
  </sheetViews>
  <sheetFormatPr defaultRowHeight="13.5"/>
  <cols>
    <col min="1" max="1" width="3.375" style="431" customWidth="1"/>
    <col min="2" max="3" width="6.625" style="278" customWidth="1"/>
    <col min="4" max="4" width="7.625" style="278" customWidth="1"/>
    <col min="5" max="12" width="6.625" style="278" customWidth="1"/>
    <col min="13" max="13" width="8.625" style="278" customWidth="1"/>
    <col min="14" max="14" width="9.5" style="278" customWidth="1"/>
    <col min="15" max="15" width="6" style="278" customWidth="1"/>
    <col min="16" max="16" width="16.5" style="278" customWidth="1"/>
    <col min="17" max="18" width="8.125" style="278" customWidth="1"/>
    <col min="19" max="254" width="9" style="278"/>
    <col min="255" max="255" width="3.375" style="278" customWidth="1"/>
    <col min="256" max="266" width="8.125" style="278" customWidth="1"/>
    <col min="267" max="269" width="9.875" style="278" customWidth="1"/>
    <col min="270" max="271" width="8.125" style="278" customWidth="1"/>
    <col min="272" max="272" width="3.5" style="278" customWidth="1"/>
    <col min="273" max="274" width="8.125" style="278" customWidth="1"/>
    <col min="275" max="510" width="9" style="278"/>
    <col min="511" max="511" width="3.375" style="278" customWidth="1"/>
    <col min="512" max="522" width="8.125" style="278" customWidth="1"/>
    <col min="523" max="525" width="9.875" style="278" customWidth="1"/>
    <col min="526" max="527" width="8.125" style="278" customWidth="1"/>
    <col min="528" max="528" width="3.5" style="278" customWidth="1"/>
    <col min="529" max="530" width="8.125" style="278" customWidth="1"/>
    <col min="531" max="766" width="9" style="278"/>
    <col min="767" max="767" width="3.375" style="278" customWidth="1"/>
    <col min="768" max="778" width="8.125" style="278" customWidth="1"/>
    <col min="779" max="781" width="9.875" style="278" customWidth="1"/>
    <col min="782" max="783" width="8.125" style="278" customWidth="1"/>
    <col min="784" max="784" width="3.5" style="278" customWidth="1"/>
    <col min="785" max="786" width="8.125" style="278" customWidth="1"/>
    <col min="787" max="1022" width="9" style="278"/>
    <col min="1023" max="1023" width="3.375" style="278" customWidth="1"/>
    <col min="1024" max="1034" width="8.125" style="278" customWidth="1"/>
    <col min="1035" max="1037" width="9.875" style="278" customWidth="1"/>
    <col min="1038" max="1039" width="8.125" style="278" customWidth="1"/>
    <col min="1040" max="1040" width="3.5" style="278" customWidth="1"/>
    <col min="1041" max="1042" width="8.125" style="278" customWidth="1"/>
    <col min="1043" max="1278" width="9" style="278"/>
    <col min="1279" max="1279" width="3.375" style="278" customWidth="1"/>
    <col min="1280" max="1290" width="8.125" style="278" customWidth="1"/>
    <col min="1291" max="1293" width="9.875" style="278" customWidth="1"/>
    <col min="1294" max="1295" width="8.125" style="278" customWidth="1"/>
    <col min="1296" max="1296" width="3.5" style="278" customWidth="1"/>
    <col min="1297" max="1298" width="8.125" style="278" customWidth="1"/>
    <col min="1299" max="1534" width="9" style="278"/>
    <col min="1535" max="1535" width="3.375" style="278" customWidth="1"/>
    <col min="1536" max="1546" width="8.125" style="278" customWidth="1"/>
    <col min="1547" max="1549" width="9.875" style="278" customWidth="1"/>
    <col min="1550" max="1551" width="8.125" style="278" customWidth="1"/>
    <col min="1552" max="1552" width="3.5" style="278" customWidth="1"/>
    <col min="1553" max="1554" width="8.125" style="278" customWidth="1"/>
    <col min="1555" max="1790" width="9" style="278"/>
    <col min="1791" max="1791" width="3.375" style="278" customWidth="1"/>
    <col min="1792" max="1802" width="8.125" style="278" customWidth="1"/>
    <col min="1803" max="1805" width="9.875" style="278" customWidth="1"/>
    <col min="1806" max="1807" width="8.125" style="278" customWidth="1"/>
    <col min="1808" max="1808" width="3.5" style="278" customWidth="1"/>
    <col min="1809" max="1810" width="8.125" style="278" customWidth="1"/>
    <col min="1811" max="2046" width="9" style="278"/>
    <col min="2047" max="2047" width="3.375" style="278" customWidth="1"/>
    <col min="2048" max="2058" width="8.125" style="278" customWidth="1"/>
    <col min="2059" max="2061" width="9.875" style="278" customWidth="1"/>
    <col min="2062" max="2063" width="8.125" style="278" customWidth="1"/>
    <col min="2064" max="2064" width="3.5" style="278" customWidth="1"/>
    <col min="2065" max="2066" width="8.125" style="278" customWidth="1"/>
    <col min="2067" max="2302" width="9" style="278"/>
    <col min="2303" max="2303" width="3.375" style="278" customWidth="1"/>
    <col min="2304" max="2314" width="8.125" style="278" customWidth="1"/>
    <col min="2315" max="2317" width="9.875" style="278" customWidth="1"/>
    <col min="2318" max="2319" width="8.125" style="278" customWidth="1"/>
    <col min="2320" max="2320" width="3.5" style="278" customWidth="1"/>
    <col min="2321" max="2322" width="8.125" style="278" customWidth="1"/>
    <col min="2323" max="2558" width="9" style="278"/>
    <col min="2559" max="2559" width="3.375" style="278" customWidth="1"/>
    <col min="2560" max="2570" width="8.125" style="278" customWidth="1"/>
    <col min="2571" max="2573" width="9.875" style="278" customWidth="1"/>
    <col min="2574" max="2575" width="8.125" style="278" customWidth="1"/>
    <col min="2576" max="2576" width="3.5" style="278" customWidth="1"/>
    <col min="2577" max="2578" width="8.125" style="278" customWidth="1"/>
    <col min="2579" max="2814" width="9" style="278"/>
    <col min="2815" max="2815" width="3.375" style="278" customWidth="1"/>
    <col min="2816" max="2826" width="8.125" style="278" customWidth="1"/>
    <col min="2827" max="2829" width="9.875" style="278" customWidth="1"/>
    <col min="2830" max="2831" width="8.125" style="278" customWidth="1"/>
    <col min="2832" max="2832" width="3.5" style="278" customWidth="1"/>
    <col min="2833" max="2834" width="8.125" style="278" customWidth="1"/>
    <col min="2835" max="3070" width="9" style="278"/>
    <col min="3071" max="3071" width="3.375" style="278" customWidth="1"/>
    <col min="3072" max="3082" width="8.125" style="278" customWidth="1"/>
    <col min="3083" max="3085" width="9.875" style="278" customWidth="1"/>
    <col min="3086" max="3087" width="8.125" style="278" customWidth="1"/>
    <col min="3088" max="3088" width="3.5" style="278" customWidth="1"/>
    <col min="3089" max="3090" width="8.125" style="278" customWidth="1"/>
    <col min="3091" max="3326" width="9" style="278"/>
    <col min="3327" max="3327" width="3.375" style="278" customWidth="1"/>
    <col min="3328" max="3338" width="8.125" style="278" customWidth="1"/>
    <col min="3339" max="3341" width="9.875" style="278" customWidth="1"/>
    <col min="3342" max="3343" width="8.125" style="278" customWidth="1"/>
    <col min="3344" max="3344" width="3.5" style="278" customWidth="1"/>
    <col min="3345" max="3346" width="8.125" style="278" customWidth="1"/>
    <col min="3347" max="3582" width="9" style="278"/>
    <col min="3583" max="3583" width="3.375" style="278" customWidth="1"/>
    <col min="3584" max="3594" width="8.125" style="278" customWidth="1"/>
    <col min="3595" max="3597" width="9.875" style="278" customWidth="1"/>
    <col min="3598" max="3599" width="8.125" style="278" customWidth="1"/>
    <col min="3600" max="3600" width="3.5" style="278" customWidth="1"/>
    <col min="3601" max="3602" width="8.125" style="278" customWidth="1"/>
    <col min="3603" max="3838" width="9" style="278"/>
    <col min="3839" max="3839" width="3.375" style="278" customWidth="1"/>
    <col min="3840" max="3850" width="8.125" style="278" customWidth="1"/>
    <col min="3851" max="3853" width="9.875" style="278" customWidth="1"/>
    <col min="3854" max="3855" width="8.125" style="278" customWidth="1"/>
    <col min="3856" max="3856" width="3.5" style="278" customWidth="1"/>
    <col min="3857" max="3858" width="8.125" style="278" customWidth="1"/>
    <col min="3859" max="4094" width="9" style="278"/>
    <col min="4095" max="4095" width="3.375" style="278" customWidth="1"/>
    <col min="4096" max="4106" width="8.125" style="278" customWidth="1"/>
    <col min="4107" max="4109" width="9.875" style="278" customWidth="1"/>
    <col min="4110" max="4111" width="8.125" style="278" customWidth="1"/>
    <col min="4112" max="4112" width="3.5" style="278" customWidth="1"/>
    <col min="4113" max="4114" width="8.125" style="278" customWidth="1"/>
    <col min="4115" max="4350" width="9" style="278"/>
    <col min="4351" max="4351" width="3.375" style="278" customWidth="1"/>
    <col min="4352" max="4362" width="8.125" style="278" customWidth="1"/>
    <col min="4363" max="4365" width="9.875" style="278" customWidth="1"/>
    <col min="4366" max="4367" width="8.125" style="278" customWidth="1"/>
    <col min="4368" max="4368" width="3.5" style="278" customWidth="1"/>
    <col min="4369" max="4370" width="8.125" style="278" customWidth="1"/>
    <col min="4371" max="4606" width="9" style="278"/>
    <col min="4607" max="4607" width="3.375" style="278" customWidth="1"/>
    <col min="4608" max="4618" width="8.125" style="278" customWidth="1"/>
    <col min="4619" max="4621" width="9.875" style="278" customWidth="1"/>
    <col min="4622" max="4623" width="8.125" style="278" customWidth="1"/>
    <col min="4624" max="4624" width="3.5" style="278" customWidth="1"/>
    <col min="4625" max="4626" width="8.125" style="278" customWidth="1"/>
    <col min="4627" max="4862" width="9" style="278"/>
    <col min="4863" max="4863" width="3.375" style="278" customWidth="1"/>
    <col min="4864" max="4874" width="8.125" style="278" customWidth="1"/>
    <col min="4875" max="4877" width="9.875" style="278" customWidth="1"/>
    <col min="4878" max="4879" width="8.125" style="278" customWidth="1"/>
    <col min="4880" max="4880" width="3.5" style="278" customWidth="1"/>
    <col min="4881" max="4882" width="8.125" style="278" customWidth="1"/>
    <col min="4883" max="5118" width="9" style="278"/>
    <col min="5119" max="5119" width="3.375" style="278" customWidth="1"/>
    <col min="5120" max="5130" width="8.125" style="278" customWidth="1"/>
    <col min="5131" max="5133" width="9.875" style="278" customWidth="1"/>
    <col min="5134" max="5135" width="8.125" style="278" customWidth="1"/>
    <col min="5136" max="5136" width="3.5" style="278" customWidth="1"/>
    <col min="5137" max="5138" width="8.125" style="278" customWidth="1"/>
    <col min="5139" max="5374" width="9" style="278"/>
    <col min="5375" max="5375" width="3.375" style="278" customWidth="1"/>
    <col min="5376" max="5386" width="8.125" style="278" customWidth="1"/>
    <col min="5387" max="5389" width="9.875" style="278" customWidth="1"/>
    <col min="5390" max="5391" width="8.125" style="278" customWidth="1"/>
    <col min="5392" max="5392" width="3.5" style="278" customWidth="1"/>
    <col min="5393" max="5394" width="8.125" style="278" customWidth="1"/>
    <col min="5395" max="5630" width="9" style="278"/>
    <col min="5631" max="5631" width="3.375" style="278" customWidth="1"/>
    <col min="5632" max="5642" width="8.125" style="278" customWidth="1"/>
    <col min="5643" max="5645" width="9.875" style="278" customWidth="1"/>
    <col min="5646" max="5647" width="8.125" style="278" customWidth="1"/>
    <col min="5648" max="5648" width="3.5" style="278" customWidth="1"/>
    <col min="5649" max="5650" width="8.125" style="278" customWidth="1"/>
    <col min="5651" max="5886" width="9" style="278"/>
    <col min="5887" max="5887" width="3.375" style="278" customWidth="1"/>
    <col min="5888" max="5898" width="8.125" style="278" customWidth="1"/>
    <col min="5899" max="5901" width="9.875" style="278" customWidth="1"/>
    <col min="5902" max="5903" width="8.125" style="278" customWidth="1"/>
    <col min="5904" max="5904" width="3.5" style="278" customWidth="1"/>
    <col min="5905" max="5906" width="8.125" style="278" customWidth="1"/>
    <col min="5907" max="6142" width="9" style="278"/>
    <col min="6143" max="6143" width="3.375" style="278" customWidth="1"/>
    <col min="6144" max="6154" width="8.125" style="278" customWidth="1"/>
    <col min="6155" max="6157" width="9.875" style="278" customWidth="1"/>
    <col min="6158" max="6159" width="8.125" style="278" customWidth="1"/>
    <col min="6160" max="6160" width="3.5" style="278" customWidth="1"/>
    <col min="6161" max="6162" width="8.125" style="278" customWidth="1"/>
    <col min="6163" max="6398" width="9" style="278"/>
    <col min="6399" max="6399" width="3.375" style="278" customWidth="1"/>
    <col min="6400" max="6410" width="8.125" style="278" customWidth="1"/>
    <col min="6411" max="6413" width="9.875" style="278" customWidth="1"/>
    <col min="6414" max="6415" width="8.125" style="278" customWidth="1"/>
    <col min="6416" max="6416" width="3.5" style="278" customWidth="1"/>
    <col min="6417" max="6418" width="8.125" style="278" customWidth="1"/>
    <col min="6419" max="6654" width="9" style="278"/>
    <col min="6655" max="6655" width="3.375" style="278" customWidth="1"/>
    <col min="6656" max="6666" width="8.125" style="278" customWidth="1"/>
    <col min="6667" max="6669" width="9.875" style="278" customWidth="1"/>
    <col min="6670" max="6671" width="8.125" style="278" customWidth="1"/>
    <col min="6672" max="6672" width="3.5" style="278" customWidth="1"/>
    <col min="6673" max="6674" width="8.125" style="278" customWidth="1"/>
    <col min="6675" max="6910" width="9" style="278"/>
    <col min="6911" max="6911" width="3.375" style="278" customWidth="1"/>
    <col min="6912" max="6922" width="8.125" style="278" customWidth="1"/>
    <col min="6923" max="6925" width="9.875" style="278" customWidth="1"/>
    <col min="6926" max="6927" width="8.125" style="278" customWidth="1"/>
    <col min="6928" max="6928" width="3.5" style="278" customWidth="1"/>
    <col min="6929" max="6930" width="8.125" style="278" customWidth="1"/>
    <col min="6931" max="7166" width="9" style="278"/>
    <col min="7167" max="7167" width="3.375" style="278" customWidth="1"/>
    <col min="7168" max="7178" width="8.125" style="278" customWidth="1"/>
    <col min="7179" max="7181" width="9.875" style="278" customWidth="1"/>
    <col min="7182" max="7183" width="8.125" style="278" customWidth="1"/>
    <col min="7184" max="7184" width="3.5" style="278" customWidth="1"/>
    <col min="7185" max="7186" width="8.125" style="278" customWidth="1"/>
    <col min="7187" max="7422" width="9" style="278"/>
    <col min="7423" max="7423" width="3.375" style="278" customWidth="1"/>
    <col min="7424" max="7434" width="8.125" style="278" customWidth="1"/>
    <col min="7435" max="7437" width="9.875" style="278" customWidth="1"/>
    <col min="7438" max="7439" width="8.125" style="278" customWidth="1"/>
    <col min="7440" max="7440" width="3.5" style="278" customWidth="1"/>
    <col min="7441" max="7442" width="8.125" style="278" customWidth="1"/>
    <col min="7443" max="7678" width="9" style="278"/>
    <col min="7679" max="7679" width="3.375" style="278" customWidth="1"/>
    <col min="7680" max="7690" width="8.125" style="278" customWidth="1"/>
    <col min="7691" max="7693" width="9.875" style="278" customWidth="1"/>
    <col min="7694" max="7695" width="8.125" style="278" customWidth="1"/>
    <col min="7696" max="7696" width="3.5" style="278" customWidth="1"/>
    <col min="7697" max="7698" width="8.125" style="278" customWidth="1"/>
    <col min="7699" max="7934" width="9" style="278"/>
    <col min="7935" max="7935" width="3.375" style="278" customWidth="1"/>
    <col min="7936" max="7946" width="8.125" style="278" customWidth="1"/>
    <col min="7947" max="7949" width="9.875" style="278" customWidth="1"/>
    <col min="7950" max="7951" width="8.125" style="278" customWidth="1"/>
    <col min="7952" max="7952" width="3.5" style="278" customWidth="1"/>
    <col min="7953" max="7954" width="8.125" style="278" customWidth="1"/>
    <col min="7955" max="8190" width="9" style="278"/>
    <col min="8191" max="8191" width="3.375" style="278" customWidth="1"/>
    <col min="8192" max="8202" width="8.125" style="278" customWidth="1"/>
    <col min="8203" max="8205" width="9.875" style="278" customWidth="1"/>
    <col min="8206" max="8207" width="8.125" style="278" customWidth="1"/>
    <col min="8208" max="8208" width="3.5" style="278" customWidth="1"/>
    <col min="8209" max="8210" width="8.125" style="278" customWidth="1"/>
    <col min="8211" max="8446" width="9" style="278"/>
    <col min="8447" max="8447" width="3.375" style="278" customWidth="1"/>
    <col min="8448" max="8458" width="8.125" style="278" customWidth="1"/>
    <col min="8459" max="8461" width="9.875" style="278" customWidth="1"/>
    <col min="8462" max="8463" width="8.125" style="278" customWidth="1"/>
    <col min="8464" max="8464" width="3.5" style="278" customWidth="1"/>
    <col min="8465" max="8466" width="8.125" style="278" customWidth="1"/>
    <col min="8467" max="8702" width="9" style="278"/>
    <col min="8703" max="8703" width="3.375" style="278" customWidth="1"/>
    <col min="8704" max="8714" width="8.125" style="278" customWidth="1"/>
    <col min="8715" max="8717" width="9.875" style="278" customWidth="1"/>
    <col min="8718" max="8719" width="8.125" style="278" customWidth="1"/>
    <col min="8720" max="8720" width="3.5" style="278" customWidth="1"/>
    <col min="8721" max="8722" width="8.125" style="278" customWidth="1"/>
    <col min="8723" max="8958" width="9" style="278"/>
    <col min="8959" max="8959" width="3.375" style="278" customWidth="1"/>
    <col min="8960" max="8970" width="8.125" style="278" customWidth="1"/>
    <col min="8971" max="8973" width="9.875" style="278" customWidth="1"/>
    <col min="8974" max="8975" width="8.125" style="278" customWidth="1"/>
    <col min="8976" max="8976" width="3.5" style="278" customWidth="1"/>
    <col min="8977" max="8978" width="8.125" style="278" customWidth="1"/>
    <col min="8979" max="9214" width="9" style="278"/>
    <col min="9215" max="9215" width="3.375" style="278" customWidth="1"/>
    <col min="9216" max="9226" width="8.125" style="278" customWidth="1"/>
    <col min="9227" max="9229" width="9.875" style="278" customWidth="1"/>
    <col min="9230" max="9231" width="8.125" style="278" customWidth="1"/>
    <col min="9232" max="9232" width="3.5" style="278" customWidth="1"/>
    <col min="9233" max="9234" width="8.125" style="278" customWidth="1"/>
    <col min="9235" max="9470" width="9" style="278"/>
    <col min="9471" max="9471" width="3.375" style="278" customWidth="1"/>
    <col min="9472" max="9482" width="8.125" style="278" customWidth="1"/>
    <col min="9483" max="9485" width="9.875" style="278" customWidth="1"/>
    <col min="9486" max="9487" width="8.125" style="278" customWidth="1"/>
    <col min="9488" max="9488" width="3.5" style="278" customWidth="1"/>
    <col min="9489" max="9490" width="8.125" style="278" customWidth="1"/>
    <col min="9491" max="9726" width="9" style="278"/>
    <col min="9727" max="9727" width="3.375" style="278" customWidth="1"/>
    <col min="9728" max="9738" width="8.125" style="278" customWidth="1"/>
    <col min="9739" max="9741" width="9.875" style="278" customWidth="1"/>
    <col min="9742" max="9743" width="8.125" style="278" customWidth="1"/>
    <col min="9744" max="9744" width="3.5" style="278" customWidth="1"/>
    <col min="9745" max="9746" width="8.125" style="278" customWidth="1"/>
    <col min="9747" max="9982" width="9" style="278"/>
    <col min="9983" max="9983" width="3.375" style="278" customWidth="1"/>
    <col min="9984" max="9994" width="8.125" style="278" customWidth="1"/>
    <col min="9995" max="9997" width="9.875" style="278" customWidth="1"/>
    <col min="9998" max="9999" width="8.125" style="278" customWidth="1"/>
    <col min="10000" max="10000" width="3.5" style="278" customWidth="1"/>
    <col min="10001" max="10002" width="8.125" style="278" customWidth="1"/>
    <col min="10003" max="10238" width="9" style="278"/>
    <col min="10239" max="10239" width="3.375" style="278" customWidth="1"/>
    <col min="10240" max="10250" width="8.125" style="278" customWidth="1"/>
    <col min="10251" max="10253" width="9.875" style="278" customWidth="1"/>
    <col min="10254" max="10255" width="8.125" style="278" customWidth="1"/>
    <col min="10256" max="10256" width="3.5" style="278" customWidth="1"/>
    <col min="10257" max="10258" width="8.125" style="278" customWidth="1"/>
    <col min="10259" max="10494" width="9" style="278"/>
    <col min="10495" max="10495" width="3.375" style="278" customWidth="1"/>
    <col min="10496" max="10506" width="8.125" style="278" customWidth="1"/>
    <col min="10507" max="10509" width="9.875" style="278" customWidth="1"/>
    <col min="10510" max="10511" width="8.125" style="278" customWidth="1"/>
    <col min="10512" max="10512" width="3.5" style="278" customWidth="1"/>
    <col min="10513" max="10514" width="8.125" style="278" customWidth="1"/>
    <col min="10515" max="10750" width="9" style="278"/>
    <col min="10751" max="10751" width="3.375" style="278" customWidth="1"/>
    <col min="10752" max="10762" width="8.125" style="278" customWidth="1"/>
    <col min="10763" max="10765" width="9.875" style="278" customWidth="1"/>
    <col min="10766" max="10767" width="8.125" style="278" customWidth="1"/>
    <col min="10768" max="10768" width="3.5" style="278" customWidth="1"/>
    <col min="10769" max="10770" width="8.125" style="278" customWidth="1"/>
    <col min="10771" max="11006" width="9" style="278"/>
    <col min="11007" max="11007" width="3.375" style="278" customWidth="1"/>
    <col min="11008" max="11018" width="8.125" style="278" customWidth="1"/>
    <col min="11019" max="11021" width="9.875" style="278" customWidth="1"/>
    <col min="11022" max="11023" width="8.125" style="278" customWidth="1"/>
    <col min="11024" max="11024" width="3.5" style="278" customWidth="1"/>
    <col min="11025" max="11026" width="8.125" style="278" customWidth="1"/>
    <col min="11027" max="11262" width="9" style="278"/>
    <col min="11263" max="11263" width="3.375" style="278" customWidth="1"/>
    <col min="11264" max="11274" width="8.125" style="278" customWidth="1"/>
    <col min="11275" max="11277" width="9.875" style="278" customWidth="1"/>
    <col min="11278" max="11279" width="8.125" style="278" customWidth="1"/>
    <col min="11280" max="11280" width="3.5" style="278" customWidth="1"/>
    <col min="11281" max="11282" width="8.125" style="278" customWidth="1"/>
    <col min="11283" max="11518" width="9" style="278"/>
    <col min="11519" max="11519" width="3.375" style="278" customWidth="1"/>
    <col min="11520" max="11530" width="8.125" style="278" customWidth="1"/>
    <col min="11531" max="11533" width="9.875" style="278" customWidth="1"/>
    <col min="11534" max="11535" width="8.125" style="278" customWidth="1"/>
    <col min="11536" max="11536" width="3.5" style="278" customWidth="1"/>
    <col min="11537" max="11538" width="8.125" style="278" customWidth="1"/>
    <col min="11539" max="11774" width="9" style="278"/>
    <col min="11775" max="11775" width="3.375" style="278" customWidth="1"/>
    <col min="11776" max="11786" width="8.125" style="278" customWidth="1"/>
    <col min="11787" max="11789" width="9.875" style="278" customWidth="1"/>
    <col min="11790" max="11791" width="8.125" style="278" customWidth="1"/>
    <col min="11792" max="11792" width="3.5" style="278" customWidth="1"/>
    <col min="11793" max="11794" width="8.125" style="278" customWidth="1"/>
    <col min="11795" max="12030" width="9" style="278"/>
    <col min="12031" max="12031" width="3.375" style="278" customWidth="1"/>
    <col min="12032" max="12042" width="8.125" style="278" customWidth="1"/>
    <col min="12043" max="12045" width="9.875" style="278" customWidth="1"/>
    <col min="12046" max="12047" width="8.125" style="278" customWidth="1"/>
    <col min="12048" max="12048" width="3.5" style="278" customWidth="1"/>
    <col min="12049" max="12050" width="8.125" style="278" customWidth="1"/>
    <col min="12051" max="12286" width="9" style="278"/>
    <col min="12287" max="12287" width="3.375" style="278" customWidth="1"/>
    <col min="12288" max="12298" width="8.125" style="278" customWidth="1"/>
    <col min="12299" max="12301" width="9.875" style="278" customWidth="1"/>
    <col min="12302" max="12303" width="8.125" style="278" customWidth="1"/>
    <col min="12304" max="12304" width="3.5" style="278" customWidth="1"/>
    <col min="12305" max="12306" width="8.125" style="278" customWidth="1"/>
    <col min="12307" max="12542" width="9" style="278"/>
    <col min="12543" max="12543" width="3.375" style="278" customWidth="1"/>
    <col min="12544" max="12554" width="8.125" style="278" customWidth="1"/>
    <col min="12555" max="12557" width="9.875" style="278" customWidth="1"/>
    <col min="12558" max="12559" width="8.125" style="278" customWidth="1"/>
    <col min="12560" max="12560" width="3.5" style="278" customWidth="1"/>
    <col min="12561" max="12562" width="8.125" style="278" customWidth="1"/>
    <col min="12563" max="12798" width="9" style="278"/>
    <col min="12799" max="12799" width="3.375" style="278" customWidth="1"/>
    <col min="12800" max="12810" width="8.125" style="278" customWidth="1"/>
    <col min="12811" max="12813" width="9.875" style="278" customWidth="1"/>
    <col min="12814" max="12815" width="8.125" style="278" customWidth="1"/>
    <col min="12816" max="12816" width="3.5" style="278" customWidth="1"/>
    <col min="12817" max="12818" width="8.125" style="278" customWidth="1"/>
    <col min="12819" max="13054" width="9" style="278"/>
    <col min="13055" max="13055" width="3.375" style="278" customWidth="1"/>
    <col min="13056" max="13066" width="8.125" style="278" customWidth="1"/>
    <col min="13067" max="13069" width="9.875" style="278" customWidth="1"/>
    <col min="13070" max="13071" width="8.125" style="278" customWidth="1"/>
    <col min="13072" max="13072" width="3.5" style="278" customWidth="1"/>
    <col min="13073" max="13074" width="8.125" style="278" customWidth="1"/>
    <col min="13075" max="13310" width="9" style="278"/>
    <col min="13311" max="13311" width="3.375" style="278" customWidth="1"/>
    <col min="13312" max="13322" width="8.125" style="278" customWidth="1"/>
    <col min="13323" max="13325" width="9.875" style="278" customWidth="1"/>
    <col min="13326" max="13327" width="8.125" style="278" customWidth="1"/>
    <col min="13328" max="13328" width="3.5" style="278" customWidth="1"/>
    <col min="13329" max="13330" width="8.125" style="278" customWidth="1"/>
    <col min="13331" max="13566" width="9" style="278"/>
    <col min="13567" max="13567" width="3.375" style="278" customWidth="1"/>
    <col min="13568" max="13578" width="8.125" style="278" customWidth="1"/>
    <col min="13579" max="13581" width="9.875" style="278" customWidth="1"/>
    <col min="13582" max="13583" width="8.125" style="278" customWidth="1"/>
    <col min="13584" max="13584" width="3.5" style="278" customWidth="1"/>
    <col min="13585" max="13586" width="8.125" style="278" customWidth="1"/>
    <col min="13587" max="13822" width="9" style="278"/>
    <col min="13823" max="13823" width="3.375" style="278" customWidth="1"/>
    <col min="13824" max="13834" width="8.125" style="278" customWidth="1"/>
    <col min="13835" max="13837" width="9.875" style="278" customWidth="1"/>
    <col min="13838" max="13839" width="8.125" style="278" customWidth="1"/>
    <col min="13840" max="13840" width="3.5" style="278" customWidth="1"/>
    <col min="13841" max="13842" width="8.125" style="278" customWidth="1"/>
    <col min="13843" max="14078" width="9" style="278"/>
    <col min="14079" max="14079" width="3.375" style="278" customWidth="1"/>
    <col min="14080" max="14090" width="8.125" style="278" customWidth="1"/>
    <col min="14091" max="14093" width="9.875" style="278" customWidth="1"/>
    <col min="14094" max="14095" width="8.125" style="278" customWidth="1"/>
    <col min="14096" max="14096" width="3.5" style="278" customWidth="1"/>
    <col min="14097" max="14098" width="8.125" style="278" customWidth="1"/>
    <col min="14099" max="14334" width="9" style="278"/>
    <col min="14335" max="14335" width="3.375" style="278" customWidth="1"/>
    <col min="14336" max="14346" width="8.125" style="278" customWidth="1"/>
    <col min="14347" max="14349" width="9.875" style="278" customWidth="1"/>
    <col min="14350" max="14351" width="8.125" style="278" customWidth="1"/>
    <col min="14352" max="14352" width="3.5" style="278" customWidth="1"/>
    <col min="14353" max="14354" width="8.125" style="278" customWidth="1"/>
    <col min="14355" max="14590" width="9" style="278"/>
    <col min="14591" max="14591" width="3.375" style="278" customWidth="1"/>
    <col min="14592" max="14602" width="8.125" style="278" customWidth="1"/>
    <col min="14603" max="14605" width="9.875" style="278" customWidth="1"/>
    <col min="14606" max="14607" width="8.125" style="278" customWidth="1"/>
    <col min="14608" max="14608" width="3.5" style="278" customWidth="1"/>
    <col min="14609" max="14610" width="8.125" style="278" customWidth="1"/>
    <col min="14611" max="14846" width="9" style="278"/>
    <col min="14847" max="14847" width="3.375" style="278" customWidth="1"/>
    <col min="14848" max="14858" width="8.125" style="278" customWidth="1"/>
    <col min="14859" max="14861" width="9.875" style="278" customWidth="1"/>
    <col min="14862" max="14863" width="8.125" style="278" customWidth="1"/>
    <col min="14864" max="14864" width="3.5" style="278" customWidth="1"/>
    <col min="14865" max="14866" width="8.125" style="278" customWidth="1"/>
    <col min="14867" max="15102" width="9" style="278"/>
    <col min="15103" max="15103" width="3.375" style="278" customWidth="1"/>
    <col min="15104" max="15114" width="8.125" style="278" customWidth="1"/>
    <col min="15115" max="15117" width="9.875" style="278" customWidth="1"/>
    <col min="15118" max="15119" width="8.125" style="278" customWidth="1"/>
    <col min="15120" max="15120" width="3.5" style="278" customWidth="1"/>
    <col min="15121" max="15122" width="8.125" style="278" customWidth="1"/>
    <col min="15123" max="15358" width="9" style="278"/>
    <col min="15359" max="15359" width="3.375" style="278" customWidth="1"/>
    <col min="15360" max="15370" width="8.125" style="278" customWidth="1"/>
    <col min="15371" max="15373" width="9.875" style="278" customWidth="1"/>
    <col min="15374" max="15375" width="8.125" style="278" customWidth="1"/>
    <col min="15376" max="15376" width="3.5" style="278" customWidth="1"/>
    <col min="15377" max="15378" width="8.125" style="278" customWidth="1"/>
    <col min="15379" max="15614" width="9" style="278"/>
    <col min="15615" max="15615" width="3.375" style="278" customWidth="1"/>
    <col min="15616" max="15626" width="8.125" style="278" customWidth="1"/>
    <col min="15627" max="15629" width="9.875" style="278" customWidth="1"/>
    <col min="15630" max="15631" width="8.125" style="278" customWidth="1"/>
    <col min="15632" max="15632" width="3.5" style="278" customWidth="1"/>
    <col min="15633" max="15634" width="8.125" style="278" customWidth="1"/>
    <col min="15635" max="15870" width="9" style="278"/>
    <col min="15871" max="15871" width="3.375" style="278" customWidth="1"/>
    <col min="15872" max="15882" width="8.125" style="278" customWidth="1"/>
    <col min="15883" max="15885" width="9.875" style="278" customWidth="1"/>
    <col min="15886" max="15887" width="8.125" style="278" customWidth="1"/>
    <col min="15888" max="15888" width="3.5" style="278" customWidth="1"/>
    <col min="15889" max="15890" width="8.125" style="278" customWidth="1"/>
    <col min="15891" max="16126" width="9" style="278"/>
    <col min="16127" max="16127" width="3.375" style="278" customWidth="1"/>
    <col min="16128" max="16138" width="8.125" style="278" customWidth="1"/>
    <col min="16139" max="16141" width="9.875" style="278" customWidth="1"/>
    <col min="16142" max="16143" width="8.125" style="278" customWidth="1"/>
    <col min="16144" max="16144" width="3.5" style="278" customWidth="1"/>
    <col min="16145" max="16146" width="8.125" style="278" customWidth="1"/>
    <col min="16147" max="16384" width="9" style="278"/>
  </cols>
  <sheetData>
    <row r="1" spans="1:18" ht="27" customHeight="1">
      <c r="A1" s="428"/>
      <c r="C1" s="429"/>
      <c r="D1" s="429"/>
      <c r="E1" s="429"/>
      <c r="F1" s="429"/>
      <c r="H1" s="429" t="s">
        <v>2060</v>
      </c>
      <c r="I1" s="429"/>
      <c r="J1" s="429"/>
      <c r="K1" s="429"/>
      <c r="L1" s="429"/>
      <c r="M1" s="429"/>
      <c r="N1" s="429"/>
      <c r="O1" s="429"/>
      <c r="P1" s="430"/>
      <c r="Q1" s="429"/>
    </row>
    <row r="2" spans="1:18" ht="15.95" customHeight="1" thickBot="1">
      <c r="B2" s="431"/>
      <c r="C2" s="431"/>
      <c r="D2" s="431"/>
      <c r="E2" s="431"/>
      <c r="F2" s="470"/>
      <c r="G2" s="471"/>
      <c r="H2" s="431"/>
      <c r="I2" s="431"/>
      <c r="J2" s="431"/>
      <c r="K2" s="431"/>
    </row>
    <row r="3" spans="1:18" ht="64.5" customHeight="1" thickBot="1">
      <c r="A3" s="452" t="s">
        <v>1775</v>
      </c>
      <c r="B3" s="1534" t="s">
        <v>2041</v>
      </c>
      <c r="C3" s="1534"/>
      <c r="D3" s="1534"/>
      <c r="E3" s="1535" t="s">
        <v>2042</v>
      </c>
      <c r="F3" s="1536"/>
      <c r="G3" s="1536"/>
      <c r="H3" s="1536"/>
      <c r="I3" s="1536"/>
      <c r="J3" s="1536"/>
      <c r="K3" s="1536"/>
      <c r="L3" s="1536"/>
      <c r="M3" s="1536"/>
      <c r="N3" s="453" t="s">
        <v>2423</v>
      </c>
      <c r="O3" s="454" t="s">
        <v>1776</v>
      </c>
      <c r="P3" s="452" t="s">
        <v>2043</v>
      </c>
    </row>
    <row r="4" spans="1:18" ht="36" customHeight="1" thickTop="1">
      <c r="A4" s="434" t="s">
        <v>732</v>
      </c>
      <c r="B4" s="1515" t="s">
        <v>2145</v>
      </c>
      <c r="C4" s="1515"/>
      <c r="D4" s="1515"/>
      <c r="E4" s="1516" t="s">
        <v>2457</v>
      </c>
      <c r="F4" s="1517"/>
      <c r="G4" s="1517"/>
      <c r="H4" s="1517"/>
      <c r="I4" s="1517"/>
      <c r="J4" s="1517"/>
      <c r="K4" s="1517"/>
      <c r="L4" s="1517"/>
      <c r="M4" s="1517"/>
      <c r="N4" s="536"/>
      <c r="O4" s="539"/>
      <c r="P4" s="540"/>
      <c r="R4" s="529" t="s">
        <v>2420</v>
      </c>
    </row>
    <row r="5" spans="1:18" ht="24.75" customHeight="1">
      <c r="A5" s="1492">
        <v>1</v>
      </c>
      <c r="B5" s="1520" t="s">
        <v>2376</v>
      </c>
      <c r="C5" s="1521"/>
      <c r="D5" s="1522"/>
      <c r="E5" s="1516" t="s">
        <v>2403</v>
      </c>
      <c r="F5" s="1517"/>
      <c r="G5" s="1517"/>
      <c r="H5" s="1517"/>
      <c r="I5" s="1517"/>
      <c r="J5" s="1517"/>
      <c r="K5" s="1517"/>
      <c r="L5" s="1517"/>
      <c r="M5" s="1517"/>
      <c r="N5" s="536"/>
      <c r="O5" s="539"/>
      <c r="P5" s="540"/>
    </row>
    <row r="6" spans="1:18" ht="36" customHeight="1">
      <c r="A6" s="1493"/>
      <c r="B6" s="1527"/>
      <c r="C6" s="1528"/>
      <c r="D6" s="1529"/>
      <c r="E6" s="1516" t="s">
        <v>2378</v>
      </c>
      <c r="F6" s="1517"/>
      <c r="G6" s="1517"/>
      <c r="H6" s="1517"/>
      <c r="I6" s="1517"/>
      <c r="J6" s="1517"/>
      <c r="K6" s="1517"/>
      <c r="L6" s="1517"/>
      <c r="M6" s="1517"/>
      <c r="N6" s="536"/>
      <c r="O6" s="539"/>
      <c r="P6" s="540"/>
    </row>
    <row r="7" spans="1:18" ht="45" customHeight="1">
      <c r="A7" s="1494"/>
      <c r="B7" s="1523"/>
      <c r="C7" s="1524"/>
      <c r="D7" s="1525"/>
      <c r="E7" s="1516" t="s">
        <v>2377</v>
      </c>
      <c r="F7" s="1517"/>
      <c r="G7" s="1517"/>
      <c r="H7" s="1517"/>
      <c r="I7" s="1517"/>
      <c r="J7" s="1517"/>
      <c r="K7" s="1517"/>
      <c r="L7" s="1517"/>
      <c r="M7" s="1517"/>
      <c r="N7" s="536"/>
      <c r="O7" s="539"/>
      <c r="P7" s="540"/>
    </row>
    <row r="8" spans="1:18" ht="20.100000000000001" customHeight="1">
      <c r="A8" s="434">
        <v>2</v>
      </c>
      <c r="B8" s="1523" t="s">
        <v>2146</v>
      </c>
      <c r="C8" s="1524"/>
      <c r="D8" s="1525"/>
      <c r="E8" s="1526" t="s">
        <v>2046</v>
      </c>
      <c r="F8" s="1518"/>
      <c r="G8" s="1518"/>
      <c r="H8" s="1518"/>
      <c r="I8" s="1518"/>
      <c r="J8" s="1518"/>
      <c r="K8" s="1518"/>
      <c r="L8" s="1518"/>
      <c r="M8" s="1518"/>
      <c r="N8" s="537"/>
      <c r="O8" s="539"/>
      <c r="P8" s="541"/>
    </row>
    <row r="9" spans="1:18" ht="18" customHeight="1">
      <c r="A9" s="1492">
        <v>3</v>
      </c>
      <c r="B9" s="1520" t="s">
        <v>2047</v>
      </c>
      <c r="C9" s="1521"/>
      <c r="D9" s="1522"/>
      <c r="E9" s="1526" t="s">
        <v>2421</v>
      </c>
      <c r="F9" s="1518"/>
      <c r="G9" s="1518"/>
      <c r="H9" s="1518"/>
      <c r="I9" s="1518"/>
      <c r="J9" s="1518"/>
      <c r="K9" s="1518"/>
      <c r="L9" s="1518"/>
      <c r="M9" s="1518"/>
      <c r="N9" s="537"/>
      <c r="O9" s="539"/>
      <c r="P9" s="541"/>
    </row>
    <row r="10" spans="1:18" ht="20.100000000000001" customHeight="1">
      <c r="A10" s="1494"/>
      <c r="B10" s="1523"/>
      <c r="C10" s="1524"/>
      <c r="D10" s="1525"/>
      <c r="E10" s="1526" t="s">
        <v>2048</v>
      </c>
      <c r="F10" s="1518"/>
      <c r="G10" s="1518"/>
      <c r="H10" s="1518"/>
      <c r="I10" s="1518"/>
      <c r="J10" s="1518"/>
      <c r="K10" s="1518"/>
      <c r="L10" s="1518"/>
      <c r="M10" s="1518"/>
      <c r="N10" s="537"/>
      <c r="O10" s="539"/>
      <c r="P10" s="541"/>
    </row>
    <row r="11" spans="1:18" ht="20.100000000000001" customHeight="1">
      <c r="A11" s="398">
        <v>4</v>
      </c>
      <c r="B11" s="1489" t="s">
        <v>2049</v>
      </c>
      <c r="C11" s="1489"/>
      <c r="D11" s="1489"/>
      <c r="E11" s="1526" t="s">
        <v>2148</v>
      </c>
      <c r="F11" s="1518"/>
      <c r="G11" s="1518"/>
      <c r="H11" s="1518"/>
      <c r="I11" s="1518"/>
      <c r="J11" s="1518"/>
      <c r="K11" s="1518"/>
      <c r="L11" s="1518"/>
      <c r="M11" s="1518"/>
      <c r="N11" s="537"/>
      <c r="O11" s="539"/>
      <c r="P11" s="541"/>
    </row>
    <row r="12" spans="1:18" ht="20.100000000000001" customHeight="1">
      <c r="A12" s="432">
        <v>5</v>
      </c>
      <c r="B12" s="1512" t="s">
        <v>2147</v>
      </c>
      <c r="C12" s="1513"/>
      <c r="D12" s="1537"/>
      <c r="E12" s="1526" t="s">
        <v>2148</v>
      </c>
      <c r="F12" s="1518"/>
      <c r="G12" s="1518"/>
      <c r="H12" s="1518"/>
      <c r="I12" s="1518"/>
      <c r="J12" s="1518"/>
      <c r="K12" s="1518"/>
      <c r="L12" s="1518"/>
      <c r="M12" s="1518"/>
      <c r="N12" s="537"/>
      <c r="O12" s="539"/>
      <c r="P12" s="541"/>
    </row>
    <row r="13" spans="1:18" ht="20.100000000000001" customHeight="1">
      <c r="A13" s="432">
        <v>6</v>
      </c>
      <c r="B13" s="1512" t="s">
        <v>2149</v>
      </c>
      <c r="C13" s="1513"/>
      <c r="D13" s="1537"/>
      <c r="E13" s="1526" t="s">
        <v>2148</v>
      </c>
      <c r="F13" s="1518"/>
      <c r="G13" s="1518"/>
      <c r="H13" s="1518"/>
      <c r="I13" s="1518"/>
      <c r="J13" s="1518"/>
      <c r="K13" s="1518"/>
      <c r="L13" s="1518"/>
      <c r="M13" s="1518"/>
      <c r="N13" s="537"/>
      <c r="O13" s="539"/>
      <c r="P13" s="541"/>
    </row>
    <row r="14" spans="1:18" ht="20.100000000000001" customHeight="1">
      <c r="A14" s="1492">
        <v>7</v>
      </c>
      <c r="B14" s="1520" t="s">
        <v>2051</v>
      </c>
      <c r="C14" s="1521"/>
      <c r="D14" s="1522"/>
      <c r="E14" s="1526" t="s">
        <v>2385</v>
      </c>
      <c r="F14" s="1518"/>
      <c r="G14" s="1518"/>
      <c r="H14" s="1518"/>
      <c r="I14" s="1518"/>
      <c r="J14" s="1518"/>
      <c r="K14" s="1518"/>
      <c r="L14" s="1518"/>
      <c r="M14" s="1518"/>
      <c r="N14" s="537"/>
      <c r="O14" s="539"/>
      <c r="P14" s="541"/>
    </row>
    <row r="15" spans="1:18" ht="20.100000000000001" customHeight="1">
      <c r="A15" s="1493"/>
      <c r="B15" s="1527"/>
      <c r="C15" s="1528"/>
      <c r="D15" s="1529"/>
      <c r="E15" s="1526" t="s">
        <v>2052</v>
      </c>
      <c r="F15" s="1518"/>
      <c r="G15" s="1518"/>
      <c r="H15" s="1518"/>
      <c r="I15" s="1518"/>
      <c r="J15" s="1518"/>
      <c r="K15" s="1518"/>
      <c r="L15" s="1518"/>
      <c r="M15" s="1518"/>
      <c r="N15" s="537"/>
      <c r="O15" s="539"/>
      <c r="P15" s="541"/>
    </row>
    <row r="16" spans="1:18" ht="36" customHeight="1">
      <c r="A16" s="1494"/>
      <c r="B16" s="1523"/>
      <c r="C16" s="1524"/>
      <c r="D16" s="1525"/>
      <c r="E16" s="1526" t="s">
        <v>2053</v>
      </c>
      <c r="F16" s="1518"/>
      <c r="G16" s="1518"/>
      <c r="H16" s="1518"/>
      <c r="I16" s="1518"/>
      <c r="J16" s="1518"/>
      <c r="K16" s="1518"/>
      <c r="L16" s="1518"/>
      <c r="M16" s="1518"/>
      <c r="N16" s="537"/>
      <c r="O16" s="539"/>
      <c r="P16" s="541"/>
    </row>
    <row r="17" spans="1:16" ht="36" customHeight="1">
      <c r="A17" s="398">
        <v>8</v>
      </c>
      <c r="B17" s="1489" t="s">
        <v>2054</v>
      </c>
      <c r="C17" s="1489"/>
      <c r="D17" s="1489"/>
      <c r="E17" s="1526" t="s">
        <v>2150</v>
      </c>
      <c r="F17" s="1518"/>
      <c r="G17" s="1518"/>
      <c r="H17" s="1518"/>
      <c r="I17" s="1518"/>
      <c r="J17" s="1518"/>
      <c r="K17" s="1518"/>
      <c r="L17" s="1518"/>
      <c r="M17" s="1518"/>
      <c r="N17" s="537"/>
      <c r="O17" s="539"/>
      <c r="P17" s="541"/>
    </row>
    <row r="18" spans="1:16" ht="20.100000000000001" customHeight="1">
      <c r="A18" s="398">
        <v>9</v>
      </c>
      <c r="B18" s="1489" t="s">
        <v>2056</v>
      </c>
      <c r="C18" s="1489"/>
      <c r="D18" s="1489"/>
      <c r="E18" s="1526" t="s">
        <v>2057</v>
      </c>
      <c r="F18" s="1518"/>
      <c r="G18" s="1518"/>
      <c r="H18" s="1518"/>
      <c r="I18" s="1518"/>
      <c r="J18" s="1518"/>
      <c r="K18" s="1518"/>
      <c r="L18" s="1518"/>
      <c r="M18" s="1518"/>
      <c r="N18" s="537"/>
      <c r="O18" s="539"/>
      <c r="P18" s="541"/>
    </row>
    <row r="19" spans="1:16" ht="36" customHeight="1">
      <c r="A19" s="472">
        <v>10</v>
      </c>
      <c r="B19" s="1530" t="s">
        <v>2142</v>
      </c>
      <c r="C19" s="1530"/>
      <c r="D19" s="1530"/>
      <c r="E19" s="1531" t="s">
        <v>2422</v>
      </c>
      <c r="F19" s="1491"/>
      <c r="G19" s="1491"/>
      <c r="H19" s="1491"/>
      <c r="I19" s="1491"/>
      <c r="J19" s="1491"/>
      <c r="K19" s="1491"/>
      <c r="L19" s="1491"/>
      <c r="M19" s="1491"/>
      <c r="N19" s="537"/>
      <c r="O19" s="539"/>
      <c r="P19" s="541"/>
    </row>
    <row r="20" spans="1:16" ht="20.100000000000001" customHeight="1">
      <c r="A20" s="473">
        <v>11</v>
      </c>
      <c r="B20" s="1530" t="s">
        <v>2411</v>
      </c>
      <c r="C20" s="1530"/>
      <c r="D20" s="1530"/>
      <c r="E20" s="1490" t="s">
        <v>2419</v>
      </c>
      <c r="F20" s="1491"/>
      <c r="G20" s="1491"/>
      <c r="H20" s="1491"/>
      <c r="I20" s="1491"/>
      <c r="J20" s="1491"/>
      <c r="K20" s="1491"/>
      <c r="L20" s="1491"/>
      <c r="M20" s="1491"/>
      <c r="N20" s="537"/>
      <c r="O20" s="539"/>
      <c r="P20" s="541"/>
    </row>
    <row r="21" spans="1:16" ht="36" customHeight="1">
      <c r="A21" s="1538">
        <v>12</v>
      </c>
      <c r="B21" s="1495" t="s">
        <v>2416</v>
      </c>
      <c r="C21" s="1496"/>
      <c r="D21" s="1497"/>
      <c r="E21" s="1490" t="s">
        <v>2151</v>
      </c>
      <c r="F21" s="1491"/>
      <c r="G21" s="1491"/>
      <c r="H21" s="1491"/>
      <c r="I21" s="1491"/>
      <c r="J21" s="1491"/>
      <c r="K21" s="1491"/>
      <c r="L21" s="1491"/>
      <c r="M21" s="1491"/>
      <c r="N21" s="537"/>
      <c r="O21" s="539"/>
      <c r="P21" s="541"/>
    </row>
    <row r="22" spans="1:16" ht="20.100000000000001" customHeight="1">
      <c r="A22" s="1539"/>
      <c r="B22" s="1501"/>
      <c r="C22" s="1502"/>
      <c r="D22" s="1503"/>
      <c r="E22" s="1490" t="s">
        <v>2059</v>
      </c>
      <c r="F22" s="1491"/>
      <c r="G22" s="1491"/>
      <c r="H22" s="1491"/>
      <c r="I22" s="1491"/>
      <c r="J22" s="1491"/>
      <c r="K22" s="1491"/>
      <c r="L22" s="1491"/>
      <c r="M22" s="1491"/>
      <c r="N22" s="537"/>
      <c r="O22" s="539"/>
      <c r="P22" s="541"/>
    </row>
    <row r="23" spans="1:16" ht="25.5" customHeight="1">
      <c r="A23" s="1492">
        <v>13</v>
      </c>
      <c r="B23" s="1495" t="s">
        <v>2414</v>
      </c>
      <c r="C23" s="1496"/>
      <c r="D23" s="1497"/>
      <c r="E23" s="1504" t="s">
        <v>2393</v>
      </c>
      <c r="F23" s="1508"/>
      <c r="G23" s="1512" t="s">
        <v>2396</v>
      </c>
      <c r="H23" s="1513"/>
      <c r="I23" s="1513"/>
      <c r="J23" s="1513"/>
      <c r="K23" s="1513"/>
      <c r="L23" s="1513"/>
      <c r="M23" s="1514"/>
      <c r="N23" s="537"/>
      <c r="O23" s="539"/>
      <c r="P23" s="541"/>
    </row>
    <row r="24" spans="1:16" ht="25.5" customHeight="1">
      <c r="A24" s="1493"/>
      <c r="B24" s="1498"/>
      <c r="C24" s="1499"/>
      <c r="D24" s="1500"/>
      <c r="E24" s="1509"/>
      <c r="F24" s="1510"/>
      <c r="G24" s="1512" t="s">
        <v>2397</v>
      </c>
      <c r="H24" s="1513"/>
      <c r="I24" s="1513"/>
      <c r="J24" s="1513"/>
      <c r="K24" s="1513"/>
      <c r="L24" s="1513"/>
      <c r="M24" s="1514"/>
      <c r="N24" s="537"/>
      <c r="O24" s="539"/>
      <c r="P24" s="541"/>
    </row>
    <row r="25" spans="1:16" ht="25.5" customHeight="1">
      <c r="A25" s="1493"/>
      <c r="B25" s="1498"/>
      <c r="C25" s="1499"/>
      <c r="D25" s="1500"/>
      <c r="E25" s="1505"/>
      <c r="F25" s="1511"/>
      <c r="G25" s="1512" t="s">
        <v>2398</v>
      </c>
      <c r="H25" s="1513"/>
      <c r="I25" s="1513"/>
      <c r="J25" s="1513"/>
      <c r="K25" s="1513"/>
      <c r="L25" s="1513"/>
      <c r="M25" s="1514"/>
      <c r="N25" s="537"/>
      <c r="O25" s="539"/>
      <c r="P25" s="541"/>
    </row>
    <row r="26" spans="1:16" ht="30.75" customHeight="1">
      <c r="A26" s="1493"/>
      <c r="B26" s="1498"/>
      <c r="C26" s="1499"/>
      <c r="D26" s="1500"/>
      <c r="E26" s="1504" t="s">
        <v>2395</v>
      </c>
      <c r="F26" s="1506" t="s">
        <v>2394</v>
      </c>
      <c r="G26" s="1512" t="s">
        <v>2399</v>
      </c>
      <c r="H26" s="1513"/>
      <c r="I26" s="1513"/>
      <c r="J26" s="1513"/>
      <c r="K26" s="1513"/>
      <c r="L26" s="1513"/>
      <c r="M26" s="1514"/>
      <c r="N26" s="537"/>
      <c r="O26" s="539"/>
      <c r="P26" s="541"/>
    </row>
    <row r="27" spans="1:16" ht="30.75" customHeight="1">
      <c r="A27" s="1493"/>
      <c r="B27" s="1498"/>
      <c r="C27" s="1499"/>
      <c r="D27" s="1500"/>
      <c r="E27" s="1505"/>
      <c r="F27" s="1507"/>
      <c r="G27" s="1512" t="s">
        <v>2400</v>
      </c>
      <c r="H27" s="1513"/>
      <c r="I27" s="1513"/>
      <c r="J27" s="1513"/>
      <c r="K27" s="1513"/>
      <c r="L27" s="1513"/>
      <c r="M27" s="1514"/>
      <c r="N27" s="537"/>
      <c r="O27" s="539"/>
      <c r="P27" s="541"/>
    </row>
    <row r="28" spans="1:16" ht="36" customHeight="1">
      <c r="A28" s="1494"/>
      <c r="B28" s="1501"/>
      <c r="C28" s="1502"/>
      <c r="D28" s="1503"/>
      <c r="E28" s="1516"/>
      <c r="F28" s="1517"/>
      <c r="G28" s="1518"/>
      <c r="H28" s="1518"/>
      <c r="I28" s="1518"/>
      <c r="J28" s="1518"/>
      <c r="K28" s="1518"/>
      <c r="L28" s="1518"/>
      <c r="M28" s="1519"/>
      <c r="N28" s="537"/>
      <c r="O28" s="539"/>
      <c r="P28" s="541"/>
    </row>
    <row r="29" spans="1:16" ht="36" customHeight="1" thickBot="1">
      <c r="A29" s="473">
        <v>14</v>
      </c>
      <c r="B29" s="1530" t="s">
        <v>2415</v>
      </c>
      <c r="C29" s="1530"/>
      <c r="D29" s="1530"/>
      <c r="E29" s="1490" t="s">
        <v>2417</v>
      </c>
      <c r="F29" s="1491"/>
      <c r="G29" s="1491"/>
      <c r="H29" s="1491"/>
      <c r="I29" s="1491"/>
      <c r="J29" s="1491"/>
      <c r="K29" s="1491"/>
      <c r="L29" s="1491"/>
      <c r="M29" s="1491"/>
      <c r="N29" s="538"/>
      <c r="O29" s="539"/>
      <c r="P29" s="541"/>
    </row>
    <row r="30" spans="1:16" ht="21" customHeight="1"/>
    <row r="31" spans="1:16" ht="21" customHeight="1">
      <c r="B31" s="3" t="s">
        <v>167</v>
      </c>
      <c r="C31" s="278">
        <v>1</v>
      </c>
      <c r="E31" s="399"/>
    </row>
    <row r="32" spans="1:16" ht="21" customHeight="1">
      <c r="B32" s="3" t="s">
        <v>367</v>
      </c>
      <c r="C32" s="278">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password="EDF1" sheet="1" selectLockedCells="1"/>
  <mergeCells count="51">
    <mergeCell ref="B14:D16"/>
    <mergeCell ref="B29:D29"/>
    <mergeCell ref="E29:M29"/>
    <mergeCell ref="A23:A28"/>
    <mergeCell ref="B23:D28"/>
    <mergeCell ref="E28:M28"/>
    <mergeCell ref="E23:F25"/>
    <mergeCell ref="G23:M23"/>
    <mergeCell ref="G24:M24"/>
    <mergeCell ref="G25:M25"/>
    <mergeCell ref="E26:E27"/>
    <mergeCell ref="F26:F27"/>
    <mergeCell ref="B20:D20"/>
    <mergeCell ref="E20:M20"/>
    <mergeCell ref="B19:D19"/>
    <mergeCell ref="E19:M19"/>
    <mergeCell ref="G26:M26"/>
    <mergeCell ref="G27:M27"/>
    <mergeCell ref="A21:A22"/>
    <mergeCell ref="B21:D22"/>
    <mergeCell ref="E21:M21"/>
    <mergeCell ref="E22:M22"/>
    <mergeCell ref="E18:M18"/>
    <mergeCell ref="B18:D18"/>
    <mergeCell ref="A9:A10"/>
    <mergeCell ref="B9:D10"/>
    <mergeCell ref="E9:M9"/>
    <mergeCell ref="E10:M10"/>
    <mergeCell ref="E15:M15"/>
    <mergeCell ref="E16:M16"/>
    <mergeCell ref="B17:D17"/>
    <mergeCell ref="E17:M17"/>
    <mergeCell ref="E14:M14"/>
    <mergeCell ref="B12:D12"/>
    <mergeCell ref="B13:D13"/>
    <mergeCell ref="E12:M12"/>
    <mergeCell ref="E13:M13"/>
    <mergeCell ref="A14:A16"/>
    <mergeCell ref="A5:A7"/>
    <mergeCell ref="B5:D7"/>
    <mergeCell ref="B3:D3"/>
    <mergeCell ref="E3:M3"/>
    <mergeCell ref="B4:D4"/>
    <mergeCell ref="E4:M4"/>
    <mergeCell ref="E8:M8"/>
    <mergeCell ref="B8:D8"/>
    <mergeCell ref="E5:M5"/>
    <mergeCell ref="B11:D11"/>
    <mergeCell ref="E11:M11"/>
    <mergeCell ref="E6:M6"/>
    <mergeCell ref="E7:M7"/>
  </mergeCells>
  <phoneticPr fontId="2"/>
  <dataValidations count="2">
    <dataValidation type="list" allowBlank="1" showInputMessage="1" showErrorMessage="1" sqref="N4:N29" xr:uid="{00000000-0002-0000-0700-000000000000}">
      <formula1>$B$31:$B$32</formula1>
    </dataValidation>
    <dataValidation type="list" allowBlank="1" showInputMessage="1" showErrorMessage="1" sqref="O4:O29" xr:uid="{00000000-0002-0000-0700-000001000000}">
      <formula1>$C$31:$C$32</formula1>
    </dataValidation>
  </dataValidations>
  <printOptions horizontalCentered="1"/>
  <pageMargins left="0.6692913385826772" right="0.6692913385826772" top="0.59055118110236227" bottom="0.59055118110236227" header="0.39370078740157483" footer="0.39370078740157483"/>
  <pageSetup paperSize="9" scale="68" fitToHeight="2" orientation="portrait"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3"/>
  <sheetViews>
    <sheetView showZeros="0" view="pageBreakPreview" zoomScale="85" zoomScaleNormal="100" zoomScaleSheetLayoutView="85" workbookViewId="0">
      <selection activeCell="N4" sqref="N4"/>
    </sheetView>
  </sheetViews>
  <sheetFormatPr defaultRowHeight="13.5"/>
  <cols>
    <col min="1" max="1" width="3.375" style="431" customWidth="1"/>
    <col min="2" max="3" width="6.625" style="278" customWidth="1"/>
    <col min="4" max="4" width="7.5" style="278" customWidth="1"/>
    <col min="5" max="12" width="6.625" style="278" customWidth="1"/>
    <col min="13" max="13" width="8.875" style="278" customWidth="1"/>
    <col min="14" max="14" width="10" style="278" customWidth="1"/>
    <col min="15" max="15" width="5.75" style="278" customWidth="1"/>
    <col min="16" max="16" width="16.625" style="278" customWidth="1"/>
    <col min="17" max="18" width="8.125" style="278" customWidth="1"/>
    <col min="19" max="254" width="9" style="278"/>
    <col min="255" max="255" width="3.375" style="278" customWidth="1"/>
    <col min="256" max="266" width="8.125" style="278" customWidth="1"/>
    <col min="267" max="269" width="9.875" style="278" customWidth="1"/>
    <col min="270" max="271" width="8.125" style="278" customWidth="1"/>
    <col min="272" max="272" width="3.5" style="278" customWidth="1"/>
    <col min="273" max="274" width="8.125" style="278" customWidth="1"/>
    <col min="275" max="510" width="9" style="278"/>
    <col min="511" max="511" width="3.375" style="278" customWidth="1"/>
    <col min="512" max="522" width="8.125" style="278" customWidth="1"/>
    <col min="523" max="525" width="9.875" style="278" customWidth="1"/>
    <col min="526" max="527" width="8.125" style="278" customWidth="1"/>
    <col min="528" max="528" width="3.5" style="278" customWidth="1"/>
    <col min="529" max="530" width="8.125" style="278" customWidth="1"/>
    <col min="531" max="766" width="9" style="278"/>
    <col min="767" max="767" width="3.375" style="278" customWidth="1"/>
    <col min="768" max="778" width="8.125" style="278" customWidth="1"/>
    <col min="779" max="781" width="9.875" style="278" customWidth="1"/>
    <col min="782" max="783" width="8.125" style="278" customWidth="1"/>
    <col min="784" max="784" width="3.5" style="278" customWidth="1"/>
    <col min="785" max="786" width="8.125" style="278" customWidth="1"/>
    <col min="787" max="1022" width="9" style="278"/>
    <col min="1023" max="1023" width="3.375" style="278" customWidth="1"/>
    <col min="1024" max="1034" width="8.125" style="278" customWidth="1"/>
    <col min="1035" max="1037" width="9.875" style="278" customWidth="1"/>
    <col min="1038" max="1039" width="8.125" style="278" customWidth="1"/>
    <col min="1040" max="1040" width="3.5" style="278" customWidth="1"/>
    <col min="1041" max="1042" width="8.125" style="278" customWidth="1"/>
    <col min="1043" max="1278" width="9" style="278"/>
    <col min="1279" max="1279" width="3.375" style="278" customWidth="1"/>
    <col min="1280" max="1290" width="8.125" style="278" customWidth="1"/>
    <col min="1291" max="1293" width="9.875" style="278" customWidth="1"/>
    <col min="1294" max="1295" width="8.125" style="278" customWidth="1"/>
    <col min="1296" max="1296" width="3.5" style="278" customWidth="1"/>
    <col min="1297" max="1298" width="8.125" style="278" customWidth="1"/>
    <col min="1299" max="1534" width="9" style="278"/>
    <col min="1535" max="1535" width="3.375" style="278" customWidth="1"/>
    <col min="1536" max="1546" width="8.125" style="278" customWidth="1"/>
    <col min="1547" max="1549" width="9.875" style="278" customWidth="1"/>
    <col min="1550" max="1551" width="8.125" style="278" customWidth="1"/>
    <col min="1552" max="1552" width="3.5" style="278" customWidth="1"/>
    <col min="1553" max="1554" width="8.125" style="278" customWidth="1"/>
    <col min="1555" max="1790" width="9" style="278"/>
    <col min="1791" max="1791" width="3.375" style="278" customWidth="1"/>
    <col min="1792" max="1802" width="8.125" style="278" customWidth="1"/>
    <col min="1803" max="1805" width="9.875" style="278" customWidth="1"/>
    <col min="1806" max="1807" width="8.125" style="278" customWidth="1"/>
    <col min="1808" max="1808" width="3.5" style="278" customWidth="1"/>
    <col min="1809" max="1810" width="8.125" style="278" customWidth="1"/>
    <col min="1811" max="2046" width="9" style="278"/>
    <col min="2047" max="2047" width="3.375" style="278" customWidth="1"/>
    <col min="2048" max="2058" width="8.125" style="278" customWidth="1"/>
    <col min="2059" max="2061" width="9.875" style="278" customWidth="1"/>
    <col min="2062" max="2063" width="8.125" style="278" customWidth="1"/>
    <col min="2064" max="2064" width="3.5" style="278" customWidth="1"/>
    <col min="2065" max="2066" width="8.125" style="278" customWidth="1"/>
    <col min="2067" max="2302" width="9" style="278"/>
    <col min="2303" max="2303" width="3.375" style="278" customWidth="1"/>
    <col min="2304" max="2314" width="8.125" style="278" customWidth="1"/>
    <col min="2315" max="2317" width="9.875" style="278" customWidth="1"/>
    <col min="2318" max="2319" width="8.125" style="278" customWidth="1"/>
    <col min="2320" max="2320" width="3.5" style="278" customWidth="1"/>
    <col min="2321" max="2322" width="8.125" style="278" customWidth="1"/>
    <col min="2323" max="2558" width="9" style="278"/>
    <col min="2559" max="2559" width="3.375" style="278" customWidth="1"/>
    <col min="2560" max="2570" width="8.125" style="278" customWidth="1"/>
    <col min="2571" max="2573" width="9.875" style="278" customWidth="1"/>
    <col min="2574" max="2575" width="8.125" style="278" customWidth="1"/>
    <col min="2576" max="2576" width="3.5" style="278" customWidth="1"/>
    <col min="2577" max="2578" width="8.125" style="278" customWidth="1"/>
    <col min="2579" max="2814" width="9" style="278"/>
    <col min="2815" max="2815" width="3.375" style="278" customWidth="1"/>
    <col min="2816" max="2826" width="8.125" style="278" customWidth="1"/>
    <col min="2827" max="2829" width="9.875" style="278" customWidth="1"/>
    <col min="2830" max="2831" width="8.125" style="278" customWidth="1"/>
    <col min="2832" max="2832" width="3.5" style="278" customWidth="1"/>
    <col min="2833" max="2834" width="8.125" style="278" customWidth="1"/>
    <col min="2835" max="3070" width="9" style="278"/>
    <col min="3071" max="3071" width="3.375" style="278" customWidth="1"/>
    <col min="3072" max="3082" width="8.125" style="278" customWidth="1"/>
    <col min="3083" max="3085" width="9.875" style="278" customWidth="1"/>
    <col min="3086" max="3087" width="8.125" style="278" customWidth="1"/>
    <col min="3088" max="3088" width="3.5" style="278" customWidth="1"/>
    <col min="3089" max="3090" width="8.125" style="278" customWidth="1"/>
    <col min="3091" max="3326" width="9" style="278"/>
    <col min="3327" max="3327" width="3.375" style="278" customWidth="1"/>
    <col min="3328" max="3338" width="8.125" style="278" customWidth="1"/>
    <col min="3339" max="3341" width="9.875" style="278" customWidth="1"/>
    <col min="3342" max="3343" width="8.125" style="278" customWidth="1"/>
    <col min="3344" max="3344" width="3.5" style="278" customWidth="1"/>
    <col min="3345" max="3346" width="8.125" style="278" customWidth="1"/>
    <col min="3347" max="3582" width="9" style="278"/>
    <col min="3583" max="3583" width="3.375" style="278" customWidth="1"/>
    <col min="3584" max="3594" width="8.125" style="278" customWidth="1"/>
    <col min="3595" max="3597" width="9.875" style="278" customWidth="1"/>
    <col min="3598" max="3599" width="8.125" style="278" customWidth="1"/>
    <col min="3600" max="3600" width="3.5" style="278" customWidth="1"/>
    <col min="3601" max="3602" width="8.125" style="278" customWidth="1"/>
    <col min="3603" max="3838" width="9" style="278"/>
    <col min="3839" max="3839" width="3.375" style="278" customWidth="1"/>
    <col min="3840" max="3850" width="8.125" style="278" customWidth="1"/>
    <col min="3851" max="3853" width="9.875" style="278" customWidth="1"/>
    <col min="3854" max="3855" width="8.125" style="278" customWidth="1"/>
    <col min="3856" max="3856" width="3.5" style="278" customWidth="1"/>
    <col min="3857" max="3858" width="8.125" style="278" customWidth="1"/>
    <col min="3859" max="4094" width="9" style="278"/>
    <col min="4095" max="4095" width="3.375" style="278" customWidth="1"/>
    <col min="4096" max="4106" width="8.125" style="278" customWidth="1"/>
    <col min="4107" max="4109" width="9.875" style="278" customWidth="1"/>
    <col min="4110" max="4111" width="8.125" style="278" customWidth="1"/>
    <col min="4112" max="4112" width="3.5" style="278" customWidth="1"/>
    <col min="4113" max="4114" width="8.125" style="278" customWidth="1"/>
    <col min="4115" max="4350" width="9" style="278"/>
    <col min="4351" max="4351" width="3.375" style="278" customWidth="1"/>
    <col min="4352" max="4362" width="8.125" style="278" customWidth="1"/>
    <col min="4363" max="4365" width="9.875" style="278" customWidth="1"/>
    <col min="4366" max="4367" width="8.125" style="278" customWidth="1"/>
    <col min="4368" max="4368" width="3.5" style="278" customWidth="1"/>
    <col min="4369" max="4370" width="8.125" style="278" customWidth="1"/>
    <col min="4371" max="4606" width="9" style="278"/>
    <col min="4607" max="4607" width="3.375" style="278" customWidth="1"/>
    <col min="4608" max="4618" width="8.125" style="278" customWidth="1"/>
    <col min="4619" max="4621" width="9.875" style="278" customWidth="1"/>
    <col min="4622" max="4623" width="8.125" style="278" customWidth="1"/>
    <col min="4624" max="4624" width="3.5" style="278" customWidth="1"/>
    <col min="4625" max="4626" width="8.125" style="278" customWidth="1"/>
    <col min="4627" max="4862" width="9" style="278"/>
    <col min="4863" max="4863" width="3.375" style="278" customWidth="1"/>
    <col min="4864" max="4874" width="8.125" style="278" customWidth="1"/>
    <col min="4875" max="4877" width="9.875" style="278" customWidth="1"/>
    <col min="4878" max="4879" width="8.125" style="278" customWidth="1"/>
    <col min="4880" max="4880" width="3.5" style="278" customWidth="1"/>
    <col min="4881" max="4882" width="8.125" style="278" customWidth="1"/>
    <col min="4883" max="5118" width="9" style="278"/>
    <col min="5119" max="5119" width="3.375" style="278" customWidth="1"/>
    <col min="5120" max="5130" width="8.125" style="278" customWidth="1"/>
    <col min="5131" max="5133" width="9.875" style="278" customWidth="1"/>
    <col min="5134" max="5135" width="8.125" style="278" customWidth="1"/>
    <col min="5136" max="5136" width="3.5" style="278" customWidth="1"/>
    <col min="5137" max="5138" width="8.125" style="278" customWidth="1"/>
    <col min="5139" max="5374" width="9" style="278"/>
    <col min="5375" max="5375" width="3.375" style="278" customWidth="1"/>
    <col min="5376" max="5386" width="8.125" style="278" customWidth="1"/>
    <col min="5387" max="5389" width="9.875" style="278" customWidth="1"/>
    <col min="5390" max="5391" width="8.125" style="278" customWidth="1"/>
    <col min="5392" max="5392" width="3.5" style="278" customWidth="1"/>
    <col min="5393" max="5394" width="8.125" style="278" customWidth="1"/>
    <col min="5395" max="5630" width="9" style="278"/>
    <col min="5631" max="5631" width="3.375" style="278" customWidth="1"/>
    <col min="5632" max="5642" width="8.125" style="278" customWidth="1"/>
    <col min="5643" max="5645" width="9.875" style="278" customWidth="1"/>
    <col min="5646" max="5647" width="8.125" style="278" customWidth="1"/>
    <col min="5648" max="5648" width="3.5" style="278" customWidth="1"/>
    <col min="5649" max="5650" width="8.125" style="278" customWidth="1"/>
    <col min="5651" max="5886" width="9" style="278"/>
    <col min="5887" max="5887" width="3.375" style="278" customWidth="1"/>
    <col min="5888" max="5898" width="8.125" style="278" customWidth="1"/>
    <col min="5899" max="5901" width="9.875" style="278" customWidth="1"/>
    <col min="5902" max="5903" width="8.125" style="278" customWidth="1"/>
    <col min="5904" max="5904" width="3.5" style="278" customWidth="1"/>
    <col min="5905" max="5906" width="8.125" style="278" customWidth="1"/>
    <col min="5907" max="6142" width="9" style="278"/>
    <col min="6143" max="6143" width="3.375" style="278" customWidth="1"/>
    <col min="6144" max="6154" width="8.125" style="278" customWidth="1"/>
    <col min="6155" max="6157" width="9.875" style="278" customWidth="1"/>
    <col min="6158" max="6159" width="8.125" style="278" customWidth="1"/>
    <col min="6160" max="6160" width="3.5" style="278" customWidth="1"/>
    <col min="6161" max="6162" width="8.125" style="278" customWidth="1"/>
    <col min="6163" max="6398" width="9" style="278"/>
    <col min="6399" max="6399" width="3.375" style="278" customWidth="1"/>
    <col min="6400" max="6410" width="8.125" style="278" customWidth="1"/>
    <col min="6411" max="6413" width="9.875" style="278" customWidth="1"/>
    <col min="6414" max="6415" width="8.125" style="278" customWidth="1"/>
    <col min="6416" max="6416" width="3.5" style="278" customWidth="1"/>
    <col min="6417" max="6418" width="8.125" style="278" customWidth="1"/>
    <col min="6419" max="6654" width="9" style="278"/>
    <col min="6655" max="6655" width="3.375" style="278" customWidth="1"/>
    <col min="6656" max="6666" width="8.125" style="278" customWidth="1"/>
    <col min="6667" max="6669" width="9.875" style="278" customWidth="1"/>
    <col min="6670" max="6671" width="8.125" style="278" customWidth="1"/>
    <col min="6672" max="6672" width="3.5" style="278" customWidth="1"/>
    <col min="6673" max="6674" width="8.125" style="278" customWidth="1"/>
    <col min="6675" max="6910" width="9" style="278"/>
    <col min="6911" max="6911" width="3.375" style="278" customWidth="1"/>
    <col min="6912" max="6922" width="8.125" style="278" customWidth="1"/>
    <col min="6923" max="6925" width="9.875" style="278" customWidth="1"/>
    <col min="6926" max="6927" width="8.125" style="278" customWidth="1"/>
    <col min="6928" max="6928" width="3.5" style="278" customWidth="1"/>
    <col min="6929" max="6930" width="8.125" style="278" customWidth="1"/>
    <col min="6931" max="7166" width="9" style="278"/>
    <col min="7167" max="7167" width="3.375" style="278" customWidth="1"/>
    <col min="7168" max="7178" width="8.125" style="278" customWidth="1"/>
    <col min="7179" max="7181" width="9.875" style="278" customWidth="1"/>
    <col min="7182" max="7183" width="8.125" style="278" customWidth="1"/>
    <col min="7184" max="7184" width="3.5" style="278" customWidth="1"/>
    <col min="7185" max="7186" width="8.125" style="278" customWidth="1"/>
    <col min="7187" max="7422" width="9" style="278"/>
    <col min="7423" max="7423" width="3.375" style="278" customWidth="1"/>
    <col min="7424" max="7434" width="8.125" style="278" customWidth="1"/>
    <col min="7435" max="7437" width="9.875" style="278" customWidth="1"/>
    <col min="7438" max="7439" width="8.125" style="278" customWidth="1"/>
    <col min="7440" max="7440" width="3.5" style="278" customWidth="1"/>
    <col min="7441" max="7442" width="8.125" style="278" customWidth="1"/>
    <col min="7443" max="7678" width="9" style="278"/>
    <col min="7679" max="7679" width="3.375" style="278" customWidth="1"/>
    <col min="7680" max="7690" width="8.125" style="278" customWidth="1"/>
    <col min="7691" max="7693" width="9.875" style="278" customWidth="1"/>
    <col min="7694" max="7695" width="8.125" style="278" customWidth="1"/>
    <col min="7696" max="7696" width="3.5" style="278" customWidth="1"/>
    <col min="7697" max="7698" width="8.125" style="278" customWidth="1"/>
    <col min="7699" max="7934" width="9" style="278"/>
    <col min="7935" max="7935" width="3.375" style="278" customWidth="1"/>
    <col min="7936" max="7946" width="8.125" style="278" customWidth="1"/>
    <col min="7947" max="7949" width="9.875" style="278" customWidth="1"/>
    <col min="7950" max="7951" width="8.125" style="278" customWidth="1"/>
    <col min="7952" max="7952" width="3.5" style="278" customWidth="1"/>
    <col min="7953" max="7954" width="8.125" style="278" customWidth="1"/>
    <col min="7955" max="8190" width="9" style="278"/>
    <col min="8191" max="8191" width="3.375" style="278" customWidth="1"/>
    <col min="8192" max="8202" width="8.125" style="278" customWidth="1"/>
    <col min="8203" max="8205" width="9.875" style="278" customWidth="1"/>
    <col min="8206" max="8207" width="8.125" style="278" customWidth="1"/>
    <col min="8208" max="8208" width="3.5" style="278" customWidth="1"/>
    <col min="8209" max="8210" width="8.125" style="278" customWidth="1"/>
    <col min="8211" max="8446" width="9" style="278"/>
    <col min="8447" max="8447" width="3.375" style="278" customWidth="1"/>
    <col min="8448" max="8458" width="8.125" style="278" customWidth="1"/>
    <col min="8459" max="8461" width="9.875" style="278" customWidth="1"/>
    <col min="8462" max="8463" width="8.125" style="278" customWidth="1"/>
    <col min="8464" max="8464" width="3.5" style="278" customWidth="1"/>
    <col min="8465" max="8466" width="8.125" style="278" customWidth="1"/>
    <col min="8467" max="8702" width="9" style="278"/>
    <col min="8703" max="8703" width="3.375" style="278" customWidth="1"/>
    <col min="8704" max="8714" width="8.125" style="278" customWidth="1"/>
    <col min="8715" max="8717" width="9.875" style="278" customWidth="1"/>
    <col min="8718" max="8719" width="8.125" style="278" customWidth="1"/>
    <col min="8720" max="8720" width="3.5" style="278" customWidth="1"/>
    <col min="8721" max="8722" width="8.125" style="278" customWidth="1"/>
    <col min="8723" max="8958" width="9" style="278"/>
    <col min="8959" max="8959" width="3.375" style="278" customWidth="1"/>
    <col min="8960" max="8970" width="8.125" style="278" customWidth="1"/>
    <col min="8971" max="8973" width="9.875" style="278" customWidth="1"/>
    <col min="8974" max="8975" width="8.125" style="278" customWidth="1"/>
    <col min="8976" max="8976" width="3.5" style="278" customWidth="1"/>
    <col min="8977" max="8978" width="8.125" style="278" customWidth="1"/>
    <col min="8979" max="9214" width="9" style="278"/>
    <col min="9215" max="9215" width="3.375" style="278" customWidth="1"/>
    <col min="9216" max="9226" width="8.125" style="278" customWidth="1"/>
    <col min="9227" max="9229" width="9.875" style="278" customWidth="1"/>
    <col min="9230" max="9231" width="8.125" style="278" customWidth="1"/>
    <col min="9232" max="9232" width="3.5" style="278" customWidth="1"/>
    <col min="9233" max="9234" width="8.125" style="278" customWidth="1"/>
    <col min="9235" max="9470" width="9" style="278"/>
    <col min="9471" max="9471" width="3.375" style="278" customWidth="1"/>
    <col min="9472" max="9482" width="8.125" style="278" customWidth="1"/>
    <col min="9483" max="9485" width="9.875" style="278" customWidth="1"/>
    <col min="9486" max="9487" width="8.125" style="278" customWidth="1"/>
    <col min="9488" max="9488" width="3.5" style="278" customWidth="1"/>
    <col min="9489" max="9490" width="8.125" style="278" customWidth="1"/>
    <col min="9491" max="9726" width="9" style="278"/>
    <col min="9727" max="9727" width="3.375" style="278" customWidth="1"/>
    <col min="9728" max="9738" width="8.125" style="278" customWidth="1"/>
    <col min="9739" max="9741" width="9.875" style="278" customWidth="1"/>
    <col min="9742" max="9743" width="8.125" style="278" customWidth="1"/>
    <col min="9744" max="9744" width="3.5" style="278" customWidth="1"/>
    <col min="9745" max="9746" width="8.125" style="278" customWidth="1"/>
    <col min="9747" max="9982" width="9" style="278"/>
    <col min="9983" max="9983" width="3.375" style="278" customWidth="1"/>
    <col min="9984" max="9994" width="8.125" style="278" customWidth="1"/>
    <col min="9995" max="9997" width="9.875" style="278" customWidth="1"/>
    <col min="9998" max="9999" width="8.125" style="278" customWidth="1"/>
    <col min="10000" max="10000" width="3.5" style="278" customWidth="1"/>
    <col min="10001" max="10002" width="8.125" style="278" customWidth="1"/>
    <col min="10003" max="10238" width="9" style="278"/>
    <col min="10239" max="10239" width="3.375" style="278" customWidth="1"/>
    <col min="10240" max="10250" width="8.125" style="278" customWidth="1"/>
    <col min="10251" max="10253" width="9.875" style="278" customWidth="1"/>
    <col min="10254" max="10255" width="8.125" style="278" customWidth="1"/>
    <col min="10256" max="10256" width="3.5" style="278" customWidth="1"/>
    <col min="10257" max="10258" width="8.125" style="278" customWidth="1"/>
    <col min="10259" max="10494" width="9" style="278"/>
    <col min="10495" max="10495" width="3.375" style="278" customWidth="1"/>
    <col min="10496" max="10506" width="8.125" style="278" customWidth="1"/>
    <col min="10507" max="10509" width="9.875" style="278" customWidth="1"/>
    <col min="10510" max="10511" width="8.125" style="278" customWidth="1"/>
    <col min="10512" max="10512" width="3.5" style="278" customWidth="1"/>
    <col min="10513" max="10514" width="8.125" style="278" customWidth="1"/>
    <col min="10515" max="10750" width="9" style="278"/>
    <col min="10751" max="10751" width="3.375" style="278" customWidth="1"/>
    <col min="10752" max="10762" width="8.125" style="278" customWidth="1"/>
    <col min="10763" max="10765" width="9.875" style="278" customWidth="1"/>
    <col min="10766" max="10767" width="8.125" style="278" customWidth="1"/>
    <col min="10768" max="10768" width="3.5" style="278" customWidth="1"/>
    <col min="10769" max="10770" width="8.125" style="278" customWidth="1"/>
    <col min="10771" max="11006" width="9" style="278"/>
    <col min="11007" max="11007" width="3.375" style="278" customWidth="1"/>
    <col min="11008" max="11018" width="8.125" style="278" customWidth="1"/>
    <col min="11019" max="11021" width="9.875" style="278" customWidth="1"/>
    <col min="11022" max="11023" width="8.125" style="278" customWidth="1"/>
    <col min="11024" max="11024" width="3.5" style="278" customWidth="1"/>
    <col min="11025" max="11026" width="8.125" style="278" customWidth="1"/>
    <col min="11027" max="11262" width="9" style="278"/>
    <col min="11263" max="11263" width="3.375" style="278" customWidth="1"/>
    <col min="11264" max="11274" width="8.125" style="278" customWidth="1"/>
    <col min="11275" max="11277" width="9.875" style="278" customWidth="1"/>
    <col min="11278" max="11279" width="8.125" style="278" customWidth="1"/>
    <col min="11280" max="11280" width="3.5" style="278" customWidth="1"/>
    <col min="11281" max="11282" width="8.125" style="278" customWidth="1"/>
    <col min="11283" max="11518" width="9" style="278"/>
    <col min="11519" max="11519" width="3.375" style="278" customWidth="1"/>
    <col min="11520" max="11530" width="8.125" style="278" customWidth="1"/>
    <col min="11531" max="11533" width="9.875" style="278" customWidth="1"/>
    <col min="11534" max="11535" width="8.125" style="278" customWidth="1"/>
    <col min="11536" max="11536" width="3.5" style="278" customWidth="1"/>
    <col min="11537" max="11538" width="8.125" style="278" customWidth="1"/>
    <col min="11539" max="11774" width="9" style="278"/>
    <col min="11775" max="11775" width="3.375" style="278" customWidth="1"/>
    <col min="11776" max="11786" width="8.125" style="278" customWidth="1"/>
    <col min="11787" max="11789" width="9.875" style="278" customWidth="1"/>
    <col min="11790" max="11791" width="8.125" style="278" customWidth="1"/>
    <col min="11792" max="11792" width="3.5" style="278" customWidth="1"/>
    <col min="11793" max="11794" width="8.125" style="278" customWidth="1"/>
    <col min="11795" max="12030" width="9" style="278"/>
    <col min="12031" max="12031" width="3.375" style="278" customWidth="1"/>
    <col min="12032" max="12042" width="8.125" style="278" customWidth="1"/>
    <col min="12043" max="12045" width="9.875" style="278" customWidth="1"/>
    <col min="12046" max="12047" width="8.125" style="278" customWidth="1"/>
    <col min="12048" max="12048" width="3.5" style="278" customWidth="1"/>
    <col min="12049" max="12050" width="8.125" style="278" customWidth="1"/>
    <col min="12051" max="12286" width="9" style="278"/>
    <col min="12287" max="12287" width="3.375" style="278" customWidth="1"/>
    <col min="12288" max="12298" width="8.125" style="278" customWidth="1"/>
    <col min="12299" max="12301" width="9.875" style="278" customWidth="1"/>
    <col min="12302" max="12303" width="8.125" style="278" customWidth="1"/>
    <col min="12304" max="12304" width="3.5" style="278" customWidth="1"/>
    <col min="12305" max="12306" width="8.125" style="278" customWidth="1"/>
    <col min="12307" max="12542" width="9" style="278"/>
    <col min="12543" max="12543" width="3.375" style="278" customWidth="1"/>
    <col min="12544" max="12554" width="8.125" style="278" customWidth="1"/>
    <col min="12555" max="12557" width="9.875" style="278" customWidth="1"/>
    <col min="12558" max="12559" width="8.125" style="278" customWidth="1"/>
    <col min="12560" max="12560" width="3.5" style="278" customWidth="1"/>
    <col min="12561" max="12562" width="8.125" style="278" customWidth="1"/>
    <col min="12563" max="12798" width="9" style="278"/>
    <col min="12799" max="12799" width="3.375" style="278" customWidth="1"/>
    <col min="12800" max="12810" width="8.125" style="278" customWidth="1"/>
    <col min="12811" max="12813" width="9.875" style="278" customWidth="1"/>
    <col min="12814" max="12815" width="8.125" style="278" customWidth="1"/>
    <col min="12816" max="12816" width="3.5" style="278" customWidth="1"/>
    <col min="12817" max="12818" width="8.125" style="278" customWidth="1"/>
    <col min="12819" max="13054" width="9" style="278"/>
    <col min="13055" max="13055" width="3.375" style="278" customWidth="1"/>
    <col min="13056" max="13066" width="8.125" style="278" customWidth="1"/>
    <col min="13067" max="13069" width="9.875" style="278" customWidth="1"/>
    <col min="13070" max="13071" width="8.125" style="278" customWidth="1"/>
    <col min="13072" max="13072" width="3.5" style="278" customWidth="1"/>
    <col min="13073" max="13074" width="8.125" style="278" customWidth="1"/>
    <col min="13075" max="13310" width="9" style="278"/>
    <col min="13311" max="13311" width="3.375" style="278" customWidth="1"/>
    <col min="13312" max="13322" width="8.125" style="278" customWidth="1"/>
    <col min="13323" max="13325" width="9.875" style="278" customWidth="1"/>
    <col min="13326" max="13327" width="8.125" style="278" customWidth="1"/>
    <col min="13328" max="13328" width="3.5" style="278" customWidth="1"/>
    <col min="13329" max="13330" width="8.125" style="278" customWidth="1"/>
    <col min="13331" max="13566" width="9" style="278"/>
    <col min="13567" max="13567" width="3.375" style="278" customWidth="1"/>
    <col min="13568" max="13578" width="8.125" style="278" customWidth="1"/>
    <col min="13579" max="13581" width="9.875" style="278" customWidth="1"/>
    <col min="13582" max="13583" width="8.125" style="278" customWidth="1"/>
    <col min="13584" max="13584" width="3.5" style="278" customWidth="1"/>
    <col min="13585" max="13586" width="8.125" style="278" customWidth="1"/>
    <col min="13587" max="13822" width="9" style="278"/>
    <col min="13823" max="13823" width="3.375" style="278" customWidth="1"/>
    <col min="13824" max="13834" width="8.125" style="278" customWidth="1"/>
    <col min="13835" max="13837" width="9.875" style="278" customWidth="1"/>
    <col min="13838" max="13839" width="8.125" style="278" customWidth="1"/>
    <col min="13840" max="13840" width="3.5" style="278" customWidth="1"/>
    <col min="13841" max="13842" width="8.125" style="278" customWidth="1"/>
    <col min="13843" max="14078" width="9" style="278"/>
    <col min="14079" max="14079" width="3.375" style="278" customWidth="1"/>
    <col min="14080" max="14090" width="8.125" style="278" customWidth="1"/>
    <col min="14091" max="14093" width="9.875" style="278" customWidth="1"/>
    <col min="14094" max="14095" width="8.125" style="278" customWidth="1"/>
    <col min="14096" max="14096" width="3.5" style="278" customWidth="1"/>
    <col min="14097" max="14098" width="8.125" style="278" customWidth="1"/>
    <col min="14099" max="14334" width="9" style="278"/>
    <col min="14335" max="14335" width="3.375" style="278" customWidth="1"/>
    <col min="14336" max="14346" width="8.125" style="278" customWidth="1"/>
    <col min="14347" max="14349" width="9.875" style="278" customWidth="1"/>
    <col min="14350" max="14351" width="8.125" style="278" customWidth="1"/>
    <col min="14352" max="14352" width="3.5" style="278" customWidth="1"/>
    <col min="14353" max="14354" width="8.125" style="278" customWidth="1"/>
    <col min="14355" max="14590" width="9" style="278"/>
    <col min="14591" max="14591" width="3.375" style="278" customWidth="1"/>
    <col min="14592" max="14602" width="8.125" style="278" customWidth="1"/>
    <col min="14603" max="14605" width="9.875" style="278" customWidth="1"/>
    <col min="14606" max="14607" width="8.125" style="278" customWidth="1"/>
    <col min="14608" max="14608" width="3.5" style="278" customWidth="1"/>
    <col min="14609" max="14610" width="8.125" style="278" customWidth="1"/>
    <col min="14611" max="14846" width="9" style="278"/>
    <col min="14847" max="14847" width="3.375" style="278" customWidth="1"/>
    <col min="14848" max="14858" width="8.125" style="278" customWidth="1"/>
    <col min="14859" max="14861" width="9.875" style="278" customWidth="1"/>
    <col min="14862" max="14863" width="8.125" style="278" customWidth="1"/>
    <col min="14864" max="14864" width="3.5" style="278" customWidth="1"/>
    <col min="14865" max="14866" width="8.125" style="278" customWidth="1"/>
    <col min="14867" max="15102" width="9" style="278"/>
    <col min="15103" max="15103" width="3.375" style="278" customWidth="1"/>
    <col min="15104" max="15114" width="8.125" style="278" customWidth="1"/>
    <col min="15115" max="15117" width="9.875" style="278" customWidth="1"/>
    <col min="15118" max="15119" width="8.125" style="278" customWidth="1"/>
    <col min="15120" max="15120" width="3.5" style="278" customWidth="1"/>
    <col min="15121" max="15122" width="8.125" style="278" customWidth="1"/>
    <col min="15123" max="15358" width="9" style="278"/>
    <col min="15359" max="15359" width="3.375" style="278" customWidth="1"/>
    <col min="15360" max="15370" width="8.125" style="278" customWidth="1"/>
    <col min="15371" max="15373" width="9.875" style="278" customWidth="1"/>
    <col min="15374" max="15375" width="8.125" style="278" customWidth="1"/>
    <col min="15376" max="15376" width="3.5" style="278" customWidth="1"/>
    <col min="15377" max="15378" width="8.125" style="278" customWidth="1"/>
    <col min="15379" max="15614" width="9" style="278"/>
    <col min="15615" max="15615" width="3.375" style="278" customWidth="1"/>
    <col min="15616" max="15626" width="8.125" style="278" customWidth="1"/>
    <col min="15627" max="15629" width="9.875" style="278" customWidth="1"/>
    <col min="15630" max="15631" width="8.125" style="278" customWidth="1"/>
    <col min="15632" max="15632" width="3.5" style="278" customWidth="1"/>
    <col min="15633" max="15634" width="8.125" style="278" customWidth="1"/>
    <col min="15635" max="15870" width="9" style="278"/>
    <col min="15871" max="15871" width="3.375" style="278" customWidth="1"/>
    <col min="15872" max="15882" width="8.125" style="278" customWidth="1"/>
    <col min="15883" max="15885" width="9.875" style="278" customWidth="1"/>
    <col min="15886" max="15887" width="8.125" style="278" customWidth="1"/>
    <col min="15888" max="15888" width="3.5" style="278" customWidth="1"/>
    <col min="15889" max="15890" width="8.125" style="278" customWidth="1"/>
    <col min="15891" max="16126" width="9" style="278"/>
    <col min="16127" max="16127" width="3.375" style="278" customWidth="1"/>
    <col min="16128" max="16138" width="8.125" style="278" customWidth="1"/>
    <col min="16139" max="16141" width="9.875" style="278" customWidth="1"/>
    <col min="16142" max="16143" width="8.125" style="278" customWidth="1"/>
    <col min="16144" max="16144" width="3.5" style="278" customWidth="1"/>
    <col min="16145" max="16146" width="8.125" style="278" customWidth="1"/>
    <col min="16147" max="16384" width="9" style="278"/>
  </cols>
  <sheetData>
    <row r="1" spans="1:18" ht="27" customHeight="1">
      <c r="A1" s="428"/>
      <c r="C1" s="429"/>
      <c r="D1" s="429"/>
      <c r="E1" s="429"/>
      <c r="F1" s="429"/>
      <c r="H1" s="429" t="s">
        <v>2328</v>
      </c>
      <c r="I1" s="429"/>
      <c r="J1" s="429"/>
      <c r="K1" s="429"/>
      <c r="L1" s="429"/>
      <c r="M1" s="429"/>
      <c r="N1" s="429"/>
      <c r="O1" s="429"/>
      <c r="P1" s="430"/>
      <c r="Q1" s="429"/>
    </row>
    <row r="2" spans="1:18" ht="15.95" customHeight="1" thickBot="1">
      <c r="B2" s="431"/>
      <c r="C2" s="431"/>
      <c r="D2" s="431"/>
      <c r="E2" s="431"/>
      <c r="F2" s="470"/>
      <c r="G2" s="471"/>
      <c r="H2" s="431"/>
      <c r="I2" s="431"/>
      <c r="J2" s="431"/>
      <c r="K2" s="431"/>
    </row>
    <row r="3" spans="1:18" ht="64.5" customHeight="1" thickBot="1">
      <c r="A3" s="452" t="s">
        <v>1775</v>
      </c>
      <c r="B3" s="1534" t="s">
        <v>2041</v>
      </c>
      <c r="C3" s="1534"/>
      <c r="D3" s="1534"/>
      <c r="E3" s="1535" t="s">
        <v>2042</v>
      </c>
      <c r="F3" s="1536"/>
      <c r="G3" s="1536"/>
      <c r="H3" s="1536"/>
      <c r="I3" s="1536"/>
      <c r="J3" s="1536"/>
      <c r="K3" s="1536"/>
      <c r="L3" s="1536"/>
      <c r="M3" s="1536"/>
      <c r="N3" s="453" t="s">
        <v>2423</v>
      </c>
      <c r="O3" s="454" t="s">
        <v>1776</v>
      </c>
      <c r="P3" s="452" t="s">
        <v>2043</v>
      </c>
    </row>
    <row r="4" spans="1:18" ht="36" customHeight="1" thickTop="1">
      <c r="A4" s="434" t="s">
        <v>732</v>
      </c>
      <c r="B4" s="1515" t="s">
        <v>2145</v>
      </c>
      <c r="C4" s="1515"/>
      <c r="D4" s="1515"/>
      <c r="E4" s="1516" t="s">
        <v>2457</v>
      </c>
      <c r="F4" s="1517"/>
      <c r="G4" s="1517"/>
      <c r="H4" s="1517"/>
      <c r="I4" s="1517"/>
      <c r="J4" s="1517"/>
      <c r="K4" s="1517"/>
      <c r="L4" s="1517"/>
      <c r="M4" s="1517"/>
      <c r="N4" s="536"/>
      <c r="O4" s="539"/>
      <c r="P4" s="540"/>
      <c r="R4" s="529" t="s">
        <v>2420</v>
      </c>
    </row>
    <row r="5" spans="1:18" ht="24.75" customHeight="1">
      <c r="A5" s="1492">
        <v>1</v>
      </c>
      <c r="B5" s="1520" t="s">
        <v>2376</v>
      </c>
      <c r="C5" s="1521"/>
      <c r="D5" s="1522"/>
      <c r="E5" s="1516" t="s">
        <v>2403</v>
      </c>
      <c r="F5" s="1517"/>
      <c r="G5" s="1517"/>
      <c r="H5" s="1517"/>
      <c r="I5" s="1517"/>
      <c r="J5" s="1517"/>
      <c r="K5" s="1517"/>
      <c r="L5" s="1517"/>
      <c r="M5" s="1517"/>
      <c r="N5" s="536"/>
      <c r="O5" s="539"/>
      <c r="P5" s="540"/>
    </row>
    <row r="6" spans="1:18" ht="36" customHeight="1">
      <c r="A6" s="1493"/>
      <c r="B6" s="1527"/>
      <c r="C6" s="1528"/>
      <c r="D6" s="1529"/>
      <c r="E6" s="1516" t="s">
        <v>2378</v>
      </c>
      <c r="F6" s="1517"/>
      <c r="G6" s="1517"/>
      <c r="H6" s="1517"/>
      <c r="I6" s="1517"/>
      <c r="J6" s="1517"/>
      <c r="K6" s="1517"/>
      <c r="L6" s="1517"/>
      <c r="M6" s="1517"/>
      <c r="N6" s="536"/>
      <c r="O6" s="539"/>
      <c r="P6" s="540"/>
    </row>
    <row r="7" spans="1:18" ht="48.75" customHeight="1">
      <c r="A7" s="1494"/>
      <c r="B7" s="1523"/>
      <c r="C7" s="1524"/>
      <c r="D7" s="1525"/>
      <c r="E7" s="1516" t="s">
        <v>2377</v>
      </c>
      <c r="F7" s="1517"/>
      <c r="G7" s="1517"/>
      <c r="H7" s="1517"/>
      <c r="I7" s="1517"/>
      <c r="J7" s="1517"/>
      <c r="K7" s="1517"/>
      <c r="L7" s="1517"/>
      <c r="M7" s="1517"/>
      <c r="N7" s="536"/>
      <c r="O7" s="539"/>
      <c r="P7" s="540"/>
    </row>
    <row r="8" spans="1:18" ht="20.100000000000001" customHeight="1">
      <c r="A8" s="434">
        <v>2</v>
      </c>
      <c r="B8" s="1523" t="s">
        <v>2146</v>
      </c>
      <c r="C8" s="1524"/>
      <c r="D8" s="1525"/>
      <c r="E8" s="1526" t="s">
        <v>2046</v>
      </c>
      <c r="F8" s="1518"/>
      <c r="G8" s="1518"/>
      <c r="H8" s="1518"/>
      <c r="I8" s="1518"/>
      <c r="J8" s="1518"/>
      <c r="K8" s="1518"/>
      <c r="L8" s="1518"/>
      <c r="M8" s="1518"/>
      <c r="N8" s="537"/>
      <c r="O8" s="539"/>
      <c r="P8" s="541"/>
    </row>
    <row r="9" spans="1:18" ht="18" customHeight="1">
      <c r="A9" s="1492">
        <v>3</v>
      </c>
      <c r="B9" s="1520" t="s">
        <v>2047</v>
      </c>
      <c r="C9" s="1521"/>
      <c r="D9" s="1522"/>
      <c r="E9" s="1526" t="s">
        <v>2421</v>
      </c>
      <c r="F9" s="1518"/>
      <c r="G9" s="1518"/>
      <c r="H9" s="1518"/>
      <c r="I9" s="1518"/>
      <c r="J9" s="1518"/>
      <c r="K9" s="1518"/>
      <c r="L9" s="1518"/>
      <c r="M9" s="1518"/>
      <c r="N9" s="537"/>
      <c r="O9" s="539"/>
      <c r="P9" s="541"/>
    </row>
    <row r="10" spans="1:18" ht="20.100000000000001" customHeight="1">
      <c r="A10" s="1494"/>
      <c r="B10" s="1523"/>
      <c r="C10" s="1524"/>
      <c r="D10" s="1525"/>
      <c r="E10" s="1526" t="s">
        <v>2048</v>
      </c>
      <c r="F10" s="1518"/>
      <c r="G10" s="1518"/>
      <c r="H10" s="1518"/>
      <c r="I10" s="1518"/>
      <c r="J10" s="1518"/>
      <c r="K10" s="1518"/>
      <c r="L10" s="1518"/>
      <c r="M10" s="1518"/>
      <c r="N10" s="537"/>
      <c r="O10" s="539"/>
      <c r="P10" s="541"/>
    </row>
    <row r="11" spans="1:18" ht="20.100000000000001" customHeight="1">
      <c r="A11" s="1492">
        <v>4</v>
      </c>
      <c r="B11" s="1520" t="s">
        <v>2051</v>
      </c>
      <c r="C11" s="1521"/>
      <c r="D11" s="1522"/>
      <c r="E11" s="1526" t="s">
        <v>2385</v>
      </c>
      <c r="F11" s="1518"/>
      <c r="G11" s="1518"/>
      <c r="H11" s="1518"/>
      <c r="I11" s="1518"/>
      <c r="J11" s="1518"/>
      <c r="K11" s="1518"/>
      <c r="L11" s="1518"/>
      <c r="M11" s="1518"/>
      <c r="N11" s="537"/>
      <c r="O11" s="539"/>
      <c r="P11" s="541"/>
    </row>
    <row r="12" spans="1:18" ht="20.100000000000001" customHeight="1">
      <c r="A12" s="1493"/>
      <c r="B12" s="1527"/>
      <c r="C12" s="1528"/>
      <c r="D12" s="1529"/>
      <c r="E12" s="1526" t="s">
        <v>2052</v>
      </c>
      <c r="F12" s="1518"/>
      <c r="G12" s="1518"/>
      <c r="H12" s="1518"/>
      <c r="I12" s="1518"/>
      <c r="J12" s="1518"/>
      <c r="K12" s="1518"/>
      <c r="L12" s="1518"/>
      <c r="M12" s="1518"/>
      <c r="N12" s="537"/>
      <c r="O12" s="539"/>
      <c r="P12" s="541"/>
    </row>
    <row r="13" spans="1:18" ht="36" customHeight="1">
      <c r="A13" s="1494"/>
      <c r="B13" s="1523"/>
      <c r="C13" s="1524"/>
      <c r="D13" s="1525"/>
      <c r="E13" s="1526" t="s">
        <v>2053</v>
      </c>
      <c r="F13" s="1518"/>
      <c r="G13" s="1518"/>
      <c r="H13" s="1518"/>
      <c r="I13" s="1518"/>
      <c r="J13" s="1518"/>
      <c r="K13" s="1518"/>
      <c r="L13" s="1518"/>
      <c r="M13" s="1518"/>
      <c r="N13" s="537"/>
      <c r="O13" s="539"/>
      <c r="P13" s="541"/>
    </row>
    <row r="14" spans="1:18" ht="36" customHeight="1">
      <c r="A14" s="398">
        <v>5</v>
      </c>
      <c r="B14" s="1489" t="s">
        <v>2054</v>
      </c>
      <c r="C14" s="1489"/>
      <c r="D14" s="1489"/>
      <c r="E14" s="1526" t="s">
        <v>2150</v>
      </c>
      <c r="F14" s="1518"/>
      <c r="G14" s="1518"/>
      <c r="H14" s="1518"/>
      <c r="I14" s="1518"/>
      <c r="J14" s="1518"/>
      <c r="K14" s="1518"/>
      <c r="L14" s="1518"/>
      <c r="M14" s="1518"/>
      <c r="N14" s="537"/>
      <c r="O14" s="539"/>
      <c r="P14" s="541"/>
    </row>
    <row r="15" spans="1:18" ht="20.100000000000001" customHeight="1">
      <c r="A15" s="398">
        <v>6</v>
      </c>
      <c r="B15" s="1489" t="s">
        <v>2056</v>
      </c>
      <c r="C15" s="1489"/>
      <c r="D15" s="1489"/>
      <c r="E15" s="1526" t="s">
        <v>2057</v>
      </c>
      <c r="F15" s="1518"/>
      <c r="G15" s="1518"/>
      <c r="H15" s="1518"/>
      <c r="I15" s="1518"/>
      <c r="J15" s="1518"/>
      <c r="K15" s="1518"/>
      <c r="L15" s="1518"/>
      <c r="M15" s="1518"/>
      <c r="N15" s="537"/>
      <c r="O15" s="539"/>
      <c r="P15" s="541"/>
    </row>
    <row r="16" spans="1:18" ht="36" customHeight="1">
      <c r="A16" s="472">
        <v>7</v>
      </c>
      <c r="B16" s="1530" t="s">
        <v>2142</v>
      </c>
      <c r="C16" s="1530"/>
      <c r="D16" s="1530"/>
      <c r="E16" s="1531" t="s">
        <v>2422</v>
      </c>
      <c r="F16" s="1491"/>
      <c r="G16" s="1491"/>
      <c r="H16" s="1491"/>
      <c r="I16" s="1491"/>
      <c r="J16" s="1491"/>
      <c r="K16" s="1491"/>
      <c r="L16" s="1491"/>
      <c r="M16" s="1491"/>
      <c r="N16" s="537"/>
      <c r="O16" s="539"/>
      <c r="P16" s="541"/>
    </row>
    <row r="17" spans="1:16" ht="31.5" customHeight="1">
      <c r="A17" s="473">
        <v>8</v>
      </c>
      <c r="B17" s="1530" t="s">
        <v>2411</v>
      </c>
      <c r="C17" s="1530"/>
      <c r="D17" s="1530"/>
      <c r="E17" s="1490" t="s">
        <v>2419</v>
      </c>
      <c r="F17" s="1491"/>
      <c r="G17" s="1491"/>
      <c r="H17" s="1491"/>
      <c r="I17" s="1491"/>
      <c r="J17" s="1491"/>
      <c r="K17" s="1491"/>
      <c r="L17" s="1491"/>
      <c r="M17" s="1491"/>
      <c r="N17" s="537"/>
      <c r="O17" s="539"/>
      <c r="P17" s="541"/>
    </row>
    <row r="18" spans="1:16" ht="36" customHeight="1">
      <c r="A18" s="1538">
        <v>9</v>
      </c>
      <c r="B18" s="1495" t="s">
        <v>2416</v>
      </c>
      <c r="C18" s="1496"/>
      <c r="D18" s="1497"/>
      <c r="E18" s="1490" t="s">
        <v>2151</v>
      </c>
      <c r="F18" s="1491"/>
      <c r="G18" s="1491"/>
      <c r="H18" s="1491"/>
      <c r="I18" s="1491"/>
      <c r="J18" s="1491"/>
      <c r="K18" s="1491"/>
      <c r="L18" s="1491"/>
      <c r="M18" s="1491"/>
      <c r="N18" s="537"/>
      <c r="O18" s="539"/>
      <c r="P18" s="541"/>
    </row>
    <row r="19" spans="1:16" ht="20.100000000000001" customHeight="1">
      <c r="A19" s="1539"/>
      <c r="B19" s="1501"/>
      <c r="C19" s="1502"/>
      <c r="D19" s="1503"/>
      <c r="E19" s="1490" t="s">
        <v>2059</v>
      </c>
      <c r="F19" s="1491"/>
      <c r="G19" s="1491"/>
      <c r="H19" s="1491"/>
      <c r="I19" s="1491"/>
      <c r="J19" s="1491"/>
      <c r="K19" s="1491"/>
      <c r="L19" s="1491"/>
      <c r="M19" s="1491"/>
      <c r="N19" s="537"/>
      <c r="O19" s="539"/>
      <c r="P19" s="541"/>
    </row>
    <row r="20" spans="1:16" ht="25.5" customHeight="1">
      <c r="A20" s="1492">
        <v>10</v>
      </c>
      <c r="B20" s="1495" t="s">
        <v>2418</v>
      </c>
      <c r="C20" s="1496"/>
      <c r="D20" s="1497"/>
      <c r="E20" s="1504" t="s">
        <v>2393</v>
      </c>
      <c r="F20" s="1508"/>
      <c r="G20" s="1512" t="s">
        <v>2396</v>
      </c>
      <c r="H20" s="1513"/>
      <c r="I20" s="1513"/>
      <c r="J20" s="1513"/>
      <c r="K20" s="1513"/>
      <c r="L20" s="1513"/>
      <c r="M20" s="1514"/>
      <c r="N20" s="537"/>
      <c r="O20" s="539"/>
      <c r="P20" s="541"/>
    </row>
    <row r="21" spans="1:16" ht="25.5" customHeight="1">
      <c r="A21" s="1493"/>
      <c r="B21" s="1498"/>
      <c r="C21" s="1499"/>
      <c r="D21" s="1500"/>
      <c r="E21" s="1509"/>
      <c r="F21" s="1510"/>
      <c r="G21" s="1512" t="s">
        <v>2397</v>
      </c>
      <c r="H21" s="1513"/>
      <c r="I21" s="1513"/>
      <c r="J21" s="1513"/>
      <c r="K21" s="1513"/>
      <c r="L21" s="1513"/>
      <c r="M21" s="1514"/>
      <c r="N21" s="537"/>
      <c r="O21" s="539"/>
      <c r="P21" s="541"/>
    </row>
    <row r="22" spans="1:16" ht="25.5" customHeight="1">
      <c r="A22" s="1493"/>
      <c r="B22" s="1498"/>
      <c r="C22" s="1499"/>
      <c r="D22" s="1500"/>
      <c r="E22" s="1505"/>
      <c r="F22" s="1511"/>
      <c r="G22" s="1512" t="s">
        <v>2398</v>
      </c>
      <c r="H22" s="1513"/>
      <c r="I22" s="1513"/>
      <c r="J22" s="1513"/>
      <c r="K22" s="1513"/>
      <c r="L22" s="1513"/>
      <c r="M22" s="1514"/>
      <c r="N22" s="537"/>
      <c r="O22" s="539"/>
      <c r="P22" s="541"/>
    </row>
    <row r="23" spans="1:16" ht="30.75" customHeight="1">
      <c r="A23" s="1493"/>
      <c r="B23" s="1498"/>
      <c r="C23" s="1499"/>
      <c r="D23" s="1500"/>
      <c r="E23" s="1504" t="s">
        <v>2395</v>
      </c>
      <c r="F23" s="1506" t="s">
        <v>2394</v>
      </c>
      <c r="G23" s="1512" t="s">
        <v>2399</v>
      </c>
      <c r="H23" s="1513"/>
      <c r="I23" s="1513"/>
      <c r="J23" s="1513"/>
      <c r="K23" s="1513"/>
      <c r="L23" s="1513"/>
      <c r="M23" s="1514"/>
      <c r="N23" s="537"/>
      <c r="O23" s="539"/>
      <c r="P23" s="541"/>
    </row>
    <row r="24" spans="1:16" ht="30.75" customHeight="1">
      <c r="A24" s="1493"/>
      <c r="B24" s="1498"/>
      <c r="C24" s="1499"/>
      <c r="D24" s="1500"/>
      <c r="E24" s="1505"/>
      <c r="F24" s="1507"/>
      <c r="G24" s="1512" t="s">
        <v>2400</v>
      </c>
      <c r="H24" s="1513"/>
      <c r="I24" s="1513"/>
      <c r="J24" s="1513"/>
      <c r="K24" s="1513"/>
      <c r="L24" s="1513"/>
      <c r="M24" s="1514"/>
      <c r="N24" s="537"/>
      <c r="O24" s="539"/>
      <c r="P24" s="541"/>
    </row>
    <row r="25" spans="1:16" ht="36" customHeight="1">
      <c r="A25" s="1494"/>
      <c r="B25" s="1501"/>
      <c r="C25" s="1502"/>
      <c r="D25" s="1503"/>
      <c r="E25" s="1516"/>
      <c r="F25" s="1517"/>
      <c r="G25" s="1518"/>
      <c r="H25" s="1518"/>
      <c r="I25" s="1518"/>
      <c r="J25" s="1518"/>
      <c r="K25" s="1518"/>
      <c r="L25" s="1518"/>
      <c r="M25" s="1519"/>
      <c r="N25" s="537"/>
      <c r="O25" s="539"/>
      <c r="P25" s="541"/>
    </row>
    <row r="26" spans="1:16" ht="32.25" customHeight="1">
      <c r="A26" s="473">
        <v>11</v>
      </c>
      <c r="B26" s="1541" t="s">
        <v>2153</v>
      </c>
      <c r="C26" s="1542"/>
      <c r="D26" s="1543"/>
      <c r="E26" s="1490" t="s">
        <v>2152</v>
      </c>
      <c r="F26" s="1491"/>
      <c r="G26" s="1491"/>
      <c r="H26" s="1491"/>
      <c r="I26" s="1491"/>
      <c r="J26" s="1491"/>
      <c r="K26" s="1491"/>
      <c r="L26" s="1491"/>
      <c r="M26" s="1540"/>
      <c r="N26" s="537"/>
      <c r="O26" s="539"/>
      <c r="P26" s="541"/>
    </row>
    <row r="27" spans="1:16" ht="36" customHeight="1" thickBot="1">
      <c r="A27" s="473">
        <v>12</v>
      </c>
      <c r="B27" s="1530" t="s">
        <v>2415</v>
      </c>
      <c r="C27" s="1530"/>
      <c r="D27" s="1530"/>
      <c r="E27" s="1490" t="s">
        <v>2335</v>
      </c>
      <c r="F27" s="1491"/>
      <c r="G27" s="1491"/>
      <c r="H27" s="1491"/>
      <c r="I27" s="1491"/>
      <c r="J27" s="1491"/>
      <c r="K27" s="1491"/>
      <c r="L27" s="1491"/>
      <c r="M27" s="1491"/>
      <c r="N27" s="538"/>
      <c r="O27" s="539"/>
      <c r="P27" s="541"/>
    </row>
    <row r="28" spans="1:16" ht="36" customHeight="1"/>
    <row r="29" spans="1:16" ht="36" customHeight="1">
      <c r="B29" s="3" t="s">
        <v>167</v>
      </c>
      <c r="C29" s="278">
        <v>1</v>
      </c>
      <c r="E29" s="399"/>
    </row>
    <row r="30" spans="1:16" ht="36" customHeight="1">
      <c r="B30" s="3" t="s">
        <v>367</v>
      </c>
      <c r="C30" s="278">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password="EDF1" sheet="1" selectLockedCells="1"/>
  <mergeCells count="47">
    <mergeCell ref="B27:D27"/>
    <mergeCell ref="E27:M27"/>
    <mergeCell ref="E20:F22"/>
    <mergeCell ref="G20:M20"/>
    <mergeCell ref="G21:M21"/>
    <mergeCell ref="G22:M22"/>
    <mergeCell ref="E23:E24"/>
    <mergeCell ref="F23:F24"/>
    <mergeCell ref="G23:M23"/>
    <mergeCell ref="G24:M24"/>
    <mergeCell ref="A20:A25"/>
    <mergeCell ref="B20:D25"/>
    <mergeCell ref="E25:M25"/>
    <mergeCell ref="E26:M26"/>
    <mergeCell ref="B26:D26"/>
    <mergeCell ref="B3:D3"/>
    <mergeCell ref="E3:M3"/>
    <mergeCell ref="B4:D4"/>
    <mergeCell ref="E4:M4"/>
    <mergeCell ref="B8:D8"/>
    <mergeCell ref="E8:M8"/>
    <mergeCell ref="E5:M5"/>
    <mergeCell ref="A11:A13"/>
    <mergeCell ref="B14:D14"/>
    <mergeCell ref="E14:M14"/>
    <mergeCell ref="B15:D15"/>
    <mergeCell ref="E15:M15"/>
    <mergeCell ref="E12:M12"/>
    <mergeCell ref="E13:M13"/>
    <mergeCell ref="E11:M11"/>
    <mergeCell ref="B11:D13"/>
    <mergeCell ref="A5:A7"/>
    <mergeCell ref="B5:D7"/>
    <mergeCell ref="E6:M6"/>
    <mergeCell ref="E7:M7"/>
    <mergeCell ref="A9:A10"/>
    <mergeCell ref="B9:D10"/>
    <mergeCell ref="E9:M9"/>
    <mergeCell ref="E10:M10"/>
    <mergeCell ref="B16:D16"/>
    <mergeCell ref="E16:M16"/>
    <mergeCell ref="B17:D17"/>
    <mergeCell ref="E17:M17"/>
    <mergeCell ref="A18:A19"/>
    <mergeCell ref="B18:D19"/>
    <mergeCell ref="E18:M18"/>
    <mergeCell ref="E19:M19"/>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01入力票（その１）</vt:lpstr>
      <vt:lpstr>02入力票（その２）</vt:lpstr>
      <vt:lpstr>03建設工事</vt:lpstr>
      <vt:lpstr>04建設工事関連</vt:lpstr>
      <vt:lpstr>05物品・役務</vt:lpstr>
      <vt:lpstr>06承認等級判定表</vt:lpstr>
      <vt:lpstr>07資格審査ﾁｪｯｸ表（建設工事）</vt:lpstr>
      <vt:lpstr>08資格審査ﾁｪｯｸ表（建設工事関連業務）</vt:lpstr>
      <vt:lpstr>09資格審査ﾁｪｯｸ表（物品役務）</vt:lpstr>
      <vt:lpstr>10WorkSheet</vt:lpstr>
      <vt:lpstr>11営業実績調書</vt:lpstr>
      <vt:lpstr>'01入力票（その１）'!Print_Area</vt:lpstr>
      <vt:lpstr>'02入力票（その２）'!Print_Area</vt:lpstr>
      <vt:lpstr>'03建設工事'!Print_Area</vt:lpstr>
      <vt:lpstr>'04建設工事関連'!Print_Area</vt:lpstr>
      <vt:lpstr>'05物品・役務'!Print_Area</vt:lpstr>
      <vt:lpstr>'06承認等級判定表'!Print_Area</vt:lpstr>
      <vt:lpstr>'07資格審査ﾁｪｯｸ表（建設工事）'!Print_Area</vt:lpstr>
      <vt:lpstr>'08資格審査ﾁｪｯｸ表（建設工事関連業務）'!Print_Area</vt:lpstr>
      <vt:lpstr>'09資格審査ﾁｪｯｸ表（物品役務）'!Print_Area</vt:lpstr>
      <vt:lpstr>'10WorkSheet'!Print_Area</vt:lpstr>
      <vt:lpstr>'11営業実績調書'!Print_Area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2025-05-12T04:56:33Z</dcterms:modified>
</cp:coreProperties>
</file>