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92.168.0.227\share\07_都市建設課\04　上下水道係\　メール添付ファイル保存場所\R6\R7.2.3〈分析表の修正〉【宮城県市町村課】公営企業に係る経営比較分析表（令和５年度決算）の分析等について(依頼）\回答\"/>
    </mc:Choice>
  </mc:AlternateContent>
  <xr:revisionPtr revIDLastSave="0" documentId="13_ncr:1_{691808C9-C8B6-4A4D-94B1-B26DFED4FFEB}" xr6:coauthVersionLast="43" xr6:coauthVersionMax="43" xr10:uidLastSave="{00000000-0000-0000-0000-000000000000}"/>
  <workbookProtection workbookAlgorithmName="SHA-512" workbookHashValue="XkvXP7wc7i7M/ZYZO7mmrpIBPlACG+uvQSlJkjBeuLc2aOUoDQ4t1Nqjp5k+WkTMVc1B5e2YVDRjSMv9BtKulg==" workbookSaltValue="qX/+HbDw3Cd0d7UL2rqhK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AD10" i="4"/>
  <c r="I10" i="4"/>
  <c r="B10"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<sst xmlns="http://schemas.openxmlformats.org/spreadsheetml/2006/main" count="247" uniqueCount="118">
  <si>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</si>
  <si>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</si>
  <si>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</si>
  <si>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</si>
  <si>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</si>
  <si>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</si>
  <si>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</si>
  <si>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</si>
  <si>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</si>
  <si>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</si>
  <si>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</si>
  <si>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</si>
  <si>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</si>
  <si>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</si>
  <si>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</si>
  <si>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</si>
  <si>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</si>
  <si>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</si>
  <si>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</si>
  <si>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</si>
  <si>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</si>
  <si>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</si>
  <si>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</si>
  <si>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</si>
  <si>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</si>
  <si>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</si>
  <si>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</si>
  <si>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</si>
  <si>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</si>
  <si>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</si>
  <si>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</si>
  <si>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</si>
  <si>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</si>
  <si>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</si>
  <si>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</si>
  <si>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</si>
  <si>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</si>
  <si>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</si>
  <si>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</si>
  <si>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</si>
  <si>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</si>
  <si>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</si>
  <si>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</si>
  <si>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</si>
  <si>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</si>
  <si>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</si>
  <si>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</si>
  <si>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</si>
  <si>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</si>
  <si>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</si>
  <si>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</si>
  <si>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</si>
  <si>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</si>
  <si>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</si>
  <si>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</si>
  <si>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</si>
  <si>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</si>
  <si>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</si>
  <si>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</si>
  <si>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</si>
  <si>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</si>
  <si>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</si>
  <si>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</si>
  <si>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</si>
  <si>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</si>
  <si>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</si>
  <si>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</si>
  <si>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</si>
  <si>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</si>
  <si>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</si>
  <si>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</si>
  <si>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</si>
  <si>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</si>
  <si>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</si>
  <si>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</si>
  <si>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</si>
  <si>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</si>
  <si>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</si>
  <si>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</si>
  <si>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</si>
  <si>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</si>
  <si>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</si>
  <si>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</si>
  <si>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</si>
  <si>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</si>
  <si>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</si>
  <si>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</si>
  <si>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</si>
  <si>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</si>
  <si>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</si>
  <si>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</si>
  <si>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</si>
  <si>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</si>
  <si>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</si>
  <si>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</si>
  <si>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</si>
  <si>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</si>
  <si>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</si>
  <si>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</si>
  <si>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</si>
  <si>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</si>
  <si>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</si>
  <si>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</si>
  <si>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</si>
  <si>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</si>
  <si>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</si>
  <si>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</si>
  <si>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</si>
  <si>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</si>
  <si>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</si>
  <si>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</si>
  <si>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</si>
  <si>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</si>
  <si>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</si>
  <si>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</si>
  <si>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分析欄でも記載したが、使用料収入に対して、浄化槽1基あたりの管理費が高額なため、経費回収率が低下している。そのため、①収益的収支率と⑤経費回収率の向上を図るため、浄化槽管理の効率化を進め、管理費の削減に努める必要がある。
　最後に、社会情勢の変化に的確に対応した事務事業の見直しや経常的経費の縮減などによる経営改革を進め、経営基盤の強化などを積極的に取り組み、より一層の経営健全化を促進する。</t>
    <rPh sb="1" eb="3">
      <t>ブンセキ</t>
    </rPh>
    <rPh sb="3" eb="4">
      <t>ラン</t>
    </rPh>
    <rPh sb="6" eb="8">
      <t>キサイ</t>
    </rPh>
    <rPh sb="12" eb="17">
      <t>シヨウリョウシュウニュウ</t>
    </rPh>
    <rPh sb="18" eb="19">
      <t>タイ</t>
    </rPh>
    <rPh sb="22" eb="25">
      <t>ジョウカソウ</t>
    </rPh>
    <rPh sb="26" eb="27">
      <t>キ</t>
    </rPh>
    <rPh sb="31" eb="34">
      <t>カンリヒ</t>
    </rPh>
    <rPh sb="35" eb="37">
      <t>コウガク</t>
    </rPh>
    <rPh sb="47" eb="49">
      <t>テイカ</t>
    </rPh>
    <rPh sb="60" eb="63">
      <t>シュウエキテキ</t>
    </rPh>
    <rPh sb="63" eb="65">
      <t>シュウシ</t>
    </rPh>
    <rPh sb="65" eb="66">
      <t>リツ</t>
    </rPh>
    <rPh sb="68" eb="70">
      <t>ケイヒ</t>
    </rPh>
    <rPh sb="70" eb="72">
      <t>カイシュウ</t>
    </rPh>
    <rPh sb="72" eb="73">
      <t>リツ</t>
    </rPh>
    <rPh sb="74" eb="76">
      <t>コウジョウ</t>
    </rPh>
    <rPh sb="77" eb="78">
      <t>ハカ</t>
    </rPh>
    <rPh sb="95" eb="97">
      <t>カンリ</t>
    </rPh>
    <rPh sb="97" eb="98">
      <t>ヒ</t>
    </rPh>
    <rPh sb="99" eb="101">
      <t>サクゲン</t>
    </rPh>
    <rPh sb="102" eb="103">
      <t>ツト</t>
    </rPh>
    <rPh sb="105" eb="107">
      <t>ヒツヨウ</t>
    </rPh>
    <phoneticPr fontId="4"/>
  </si>
  <si>
    <t>　収益的収支比率は100％を超えず、単年度の収支は赤字となった。経費回収率は50.38％で昨年度より低下している。浄化槽管理費が昨年度と比較して、増額していることが要因として考える。管理基数は昨年度より増加（令和5年度末で403基、前年度末比7基増）しているが、管理基数が増えたことによる使用料収入よりも、浄化槽管理費用が高額なため、このような現象が起きている。今後も使用料収入よりも、浄化槽1基あたりの管理費が高額なため、経費回収率が低下する見込みであり、依然として一般会計からの繰入金（使用料以外の収入）に依存している状況にあるので、維持管理の効率化、軽微な修繕業務等については職員自ら行う等、経費の削減に努め経営改善を図る。
　企業債残高対事業規模比率が0％となっているのは、償還に要する資金を一般会計等において負担しているためである。
　汚水処理原価については、類似団体等平均値と比較すると安価な数値となっているが、将来に備え経営の見通しをたてて健全な経営に努める。
　施設利用率については市町村設置型のため100％となっている。また、水洗化率についても毎年向上しているため、来年度以降も数値の向上を目指したい。</t>
    <rPh sb="1" eb="4">
      <t>シュウエキテキ</t>
    </rPh>
    <rPh sb="4" eb="6">
      <t>シュウシ</t>
    </rPh>
    <rPh sb="6" eb="8">
      <t>ヒリツ</t>
    </rPh>
    <rPh sb="14" eb="15">
      <t>コ</t>
    </rPh>
    <rPh sb="18" eb="21">
      <t>タンネンド</t>
    </rPh>
    <rPh sb="22" eb="24">
      <t>シュウシ</t>
    </rPh>
    <rPh sb="25" eb="27">
      <t>アカジ</t>
    </rPh>
    <rPh sb="32" eb="34">
      <t>ケイヒ</t>
    </rPh>
    <rPh sb="34" eb="36">
      <t>カイシュウ</t>
    </rPh>
    <rPh sb="36" eb="37">
      <t>リツ</t>
    </rPh>
    <rPh sb="45" eb="48">
      <t>サクネンド</t>
    </rPh>
    <rPh sb="50" eb="52">
      <t>テイカ</t>
    </rPh>
    <rPh sb="57" eb="60">
      <t>ジョウカソウ</t>
    </rPh>
    <rPh sb="60" eb="62">
      <t>カンリ</t>
    </rPh>
    <rPh sb="62" eb="63">
      <t>ヒ</t>
    </rPh>
    <rPh sb="64" eb="66">
      <t>サクネン</t>
    </rPh>
    <rPh sb="66" eb="67">
      <t>ド</t>
    </rPh>
    <rPh sb="68" eb="70">
      <t>ヒカク</t>
    </rPh>
    <rPh sb="73" eb="75">
      <t>ゾウガク</t>
    </rPh>
    <rPh sb="82" eb="84">
      <t>ヨウイン</t>
    </rPh>
    <rPh sb="87" eb="88">
      <t>カンガ</t>
    </rPh>
    <rPh sb="91" eb="93">
      <t>カンリ</t>
    </rPh>
    <rPh sb="93" eb="95">
      <t>キスウ</t>
    </rPh>
    <rPh sb="96" eb="99">
      <t>サクネンド</t>
    </rPh>
    <rPh sb="101" eb="103">
      <t>ゾウカ</t>
    </rPh>
    <rPh sb="123" eb="124">
      <t>ゾウ</t>
    </rPh>
    <rPh sb="131" eb="133">
      <t>カンリ</t>
    </rPh>
    <rPh sb="133" eb="135">
      <t>キスウ</t>
    </rPh>
    <rPh sb="136" eb="137">
      <t>フ</t>
    </rPh>
    <rPh sb="144" eb="147">
      <t>シヨウリョウ</t>
    </rPh>
    <rPh sb="147" eb="149">
      <t>シュウニュウ</t>
    </rPh>
    <rPh sb="153" eb="156">
      <t>ジョウカソウ</t>
    </rPh>
    <rPh sb="156" eb="158">
      <t>カンリ</t>
    </rPh>
    <rPh sb="158" eb="159">
      <t>ヒ</t>
    </rPh>
    <rPh sb="159" eb="160">
      <t>ヨウ</t>
    </rPh>
    <rPh sb="161" eb="163">
      <t>コウガク</t>
    </rPh>
    <rPh sb="172" eb="174">
      <t>ゲンショウ</t>
    </rPh>
    <rPh sb="175" eb="176">
      <t>オ</t>
    </rPh>
    <rPh sb="181" eb="183">
      <t>コンゴ</t>
    </rPh>
    <rPh sb="184" eb="187">
      <t>シヨウリョウ</t>
    </rPh>
    <rPh sb="187" eb="189">
      <t>シュウニュウ</t>
    </rPh>
    <rPh sb="193" eb="196">
      <t>ジョウカソウ</t>
    </rPh>
    <rPh sb="197" eb="198">
      <t>キ</t>
    </rPh>
    <rPh sb="202" eb="205">
      <t>カンリヒ</t>
    </rPh>
    <rPh sb="206" eb="208">
      <t>コウガク</t>
    </rPh>
    <rPh sb="212" eb="217">
      <t>ケイヒカイシュウリツ</t>
    </rPh>
    <rPh sb="218" eb="220">
      <t>テイカ</t>
    </rPh>
    <rPh sb="222" eb="224">
      <t>ミコ</t>
    </rPh>
    <rPh sb="229" eb="231">
      <t>イゼン</t>
    </rPh>
    <rPh sb="234" eb="236">
      <t>イッパン</t>
    </rPh>
    <rPh sb="236" eb="238">
      <t>カイケイ</t>
    </rPh>
    <rPh sb="241" eb="243">
      <t>クリイレ</t>
    </rPh>
    <rPh sb="243" eb="244">
      <t>キン</t>
    </rPh>
    <rPh sb="245" eb="248">
      <t>シヨウリョウ</t>
    </rPh>
    <rPh sb="248" eb="250">
      <t>イガイ</t>
    </rPh>
    <rPh sb="251" eb="253">
      <t>シュウニュウ</t>
    </rPh>
    <rPh sb="255" eb="257">
      <t>イゾン</t>
    </rPh>
    <rPh sb="261" eb="263">
      <t>ジョウキョウ</t>
    </rPh>
    <rPh sb="269" eb="271">
      <t>イジ</t>
    </rPh>
    <rPh sb="271" eb="273">
      <t>カンリ</t>
    </rPh>
    <rPh sb="274" eb="277">
      <t>コウリツカ</t>
    </rPh>
    <rPh sb="278" eb="280">
      <t>ケイビ</t>
    </rPh>
    <rPh sb="281" eb="283">
      <t>シュウゼン</t>
    </rPh>
    <rPh sb="283" eb="285">
      <t>ギョウム</t>
    </rPh>
    <rPh sb="285" eb="286">
      <t>トウ</t>
    </rPh>
    <rPh sb="291" eb="293">
      <t>ショクイン</t>
    </rPh>
    <rPh sb="293" eb="294">
      <t>ミズカ</t>
    </rPh>
    <rPh sb="295" eb="296">
      <t>オコナ</t>
    </rPh>
    <rPh sb="297" eb="298">
      <t>トウ</t>
    </rPh>
    <rPh sb="299" eb="301">
      <t>ケイヒ</t>
    </rPh>
    <rPh sb="302" eb="304">
      <t>サクゲン</t>
    </rPh>
    <rPh sb="305" eb="306">
      <t>ツト</t>
    </rPh>
    <rPh sb="307" eb="309">
      <t>ケイエイ</t>
    </rPh>
    <rPh sb="309" eb="311">
      <t>カイゼン</t>
    </rPh>
    <rPh sb="312" eb="313">
      <t>ハカ</t>
    </rPh>
    <rPh sb="317" eb="319">
      <t>キギョウ</t>
    </rPh>
    <rPh sb="319" eb="320">
      <t>サイ</t>
    </rPh>
    <rPh sb="320" eb="322">
      <t>ザンダカ</t>
    </rPh>
    <rPh sb="417" eb="419">
      <t>ケイエイ</t>
    </rPh>
    <rPh sb="472" eb="476">
      <t>スイセンカリツ</t>
    </rPh>
    <rPh sb="481" eb="483">
      <t>マイトシ</t>
    </rPh>
    <rPh sb="483" eb="485">
      <t>コウジョウ</t>
    </rPh>
    <rPh sb="492" eb="495">
      <t>ライネンド</t>
    </rPh>
    <rPh sb="495" eb="497">
      <t>イコウ</t>
    </rPh>
    <rPh sb="498" eb="500">
      <t>スウチ</t>
    </rPh>
    <rPh sb="501" eb="503">
      <t>コウジョウ</t>
    </rPh>
    <rPh sb="504" eb="506">
      <t>メザ</t>
    </rPh>
    <phoneticPr fontId="4"/>
  </si>
  <si>
    <t>　大衡村の浄化槽事業は、令和5年度末現在で403基（昨年度比7基増）の管理を行っており、最も古い浄化槽は設置から28年が経過している状況で、今後も適切な維持管理を継続し、施設の長寿命化を図る。</t>
    <rPh sb="1" eb="4">
      <t>オオヒラムラ</t>
    </rPh>
    <rPh sb="5" eb="8">
      <t>ジョウカソウ</t>
    </rPh>
    <rPh sb="8" eb="10">
      <t>ジギョウ</t>
    </rPh>
    <rPh sb="12" eb="14">
      <t>レイワ</t>
    </rPh>
    <rPh sb="15" eb="16">
      <t>ネン</t>
    </rPh>
    <rPh sb="16" eb="17">
      <t>ド</t>
    </rPh>
    <rPh sb="17" eb="18">
      <t>マツ</t>
    </rPh>
    <rPh sb="18" eb="20">
      <t>ゲンザイ</t>
    </rPh>
    <rPh sb="24" eb="25">
      <t>キ</t>
    </rPh>
    <rPh sb="26" eb="29">
      <t>サクネンド</t>
    </rPh>
    <rPh sb="29" eb="30">
      <t>ヒ</t>
    </rPh>
    <rPh sb="31" eb="32">
      <t>キ</t>
    </rPh>
    <rPh sb="32" eb="33">
      <t>ゾウ</t>
    </rPh>
    <rPh sb="35" eb="37">
      <t>カンリ</t>
    </rPh>
    <rPh sb="38" eb="39">
      <t>オコナ</t>
    </rPh>
    <rPh sb="44" eb="45">
      <t>モット</t>
    </rPh>
    <rPh sb="46" eb="47">
      <t>フル</t>
    </rPh>
    <rPh sb="48" eb="51">
      <t>ジョウカソウ</t>
    </rPh>
    <rPh sb="52" eb="54">
      <t>セッチ</t>
    </rPh>
    <rPh sb="58" eb="59">
      <t>ネン</t>
    </rPh>
    <rPh sb="60" eb="62">
      <t>ケイカ</t>
    </rPh>
    <rPh sb="66" eb="68">
      <t>ジョウキョウ</t>
    </rPh>
    <rPh sb="70" eb="72">
      <t>コンゴ</t>
    </rPh>
    <rPh sb="73" eb="75">
      <t>テキセツ</t>
    </rPh>
    <rPh sb="76" eb="78">
      <t>イジ</t>
    </rPh>
    <rPh sb="78" eb="80">
      <t>カンリ</t>
    </rPh>
    <rPh sb="81" eb="83">
      <t>ケイゾク</t>
    </rPh>
    <rPh sb="85" eb="87">
      <t>シセツ</t>
    </rPh>
    <rPh sb="88" eb="89">
      <t>チョウ</t>
    </rPh>
    <rPh sb="89" eb="92">
      <t>ジュミョウカ</t>
    </rPh>
    <rPh sb="93" eb="9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</si>
</sst>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3A-4787-8643-BC28CF96DE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3A-4787-8643-BC28CF96DE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F85-40CF-9F78-80FF353668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56.52</c:v>
                </c:pt>
                <c:pt idx="3">
                  <c:v>88.45</c:v>
                </c:pt>
                <c:pt idx="4">
                  <c:v>54.08</c:v>
                </c:pt>
              </c:numCache>
            </c:numRef>
          </c:val>
          <c:smooth val="0"/>
          <c:extLst>
            <c:ext xmlns:c16="http://schemas.microsoft.com/office/drawing/2014/chart" uri="{C3380CC4-5D6E-409C-BE32-E72D297353CC}">
              <c16:uniqueId val="{00000001-6F85-40CF-9F78-80FF353668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69.44</c:v>
                </c:pt>
                <c:pt idx="1">
                  <c:v>71.959999999999994</c:v>
                </c:pt>
                <c:pt idx="2">
                  <c:v>74.03</c:v>
                </c:pt>
                <c:pt idx="3">
                  <c:v>75.14</c:v>
                </c:pt>
                <c:pt idx="4">
                  <c:v>75.2</c:v>
                </c:pt>
              </c:numCache>
            </c:numRef>
          </c:val>
          <c:extLst>
            <c:ext xmlns:c16="http://schemas.microsoft.com/office/drawing/2014/chart" uri="{C3380CC4-5D6E-409C-BE32-E72D297353CC}">
              <c16:uniqueId val="{00000000-0F8B-499E-9325-CCF4FB924D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88.43</c:v>
                </c:pt>
                <c:pt idx="3">
                  <c:v>90.34</c:v>
                </c:pt>
                <c:pt idx="4">
                  <c:v>90.57</c:v>
                </c:pt>
              </c:numCache>
            </c:numRef>
          </c:val>
          <c:smooth val="0"/>
          <c:extLst>
            <c:ext xmlns:c16="http://schemas.microsoft.com/office/drawing/2014/chart" uri="{C3380CC4-5D6E-409C-BE32-E72D297353CC}">
              <c16:uniqueId val="{00000001-0F8B-499E-9325-CCF4FB924D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101.21</c:v>
                </c:pt>
                <c:pt idx="1">
                  <c:v>93.25</c:v>
                </c:pt>
                <c:pt idx="2">
                  <c:v>87.56</c:v>
                </c:pt>
                <c:pt idx="3">
                  <c:v>86.98</c:v>
                </c:pt>
                <c:pt idx="4">
                  <c:v>91.54</c:v>
                </c:pt>
              </c:numCache>
            </c:numRef>
          </c:val>
          <c:extLst>
            <c:ext xmlns:c16="http://schemas.microsoft.com/office/drawing/2014/chart" uri="{C3380CC4-5D6E-409C-BE32-E72D297353CC}">
              <c16:uniqueId val="{00000000-C808-4591-AEC5-C4C7245098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8-4591-AEC5-C4C7245098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04-4369-900E-FAF8BB906E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04-4369-900E-FAF8BB906E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90-418D-9192-332B678D63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90-418D-9192-332B678D63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77-490B-9A4F-1F715BFA22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77-490B-9A4F-1F715BFA22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BC-430F-8717-645D99CAAE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BC-430F-8717-645D99CAAE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AE-4F03-ADEA-A2EA4421FB1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294.08999999999997</c:v>
                </c:pt>
                <c:pt idx="3">
                  <c:v>294.08999999999997</c:v>
                </c:pt>
                <c:pt idx="4">
                  <c:v>338.47</c:v>
                </c:pt>
              </c:numCache>
            </c:numRef>
          </c:val>
          <c:smooth val="0"/>
          <c:extLst>
            <c:ext xmlns:c16="http://schemas.microsoft.com/office/drawing/2014/chart" uri="{C3380CC4-5D6E-409C-BE32-E72D297353CC}">
              <c16:uniqueId val="{00000001-66AE-4F03-ADEA-A2EA4421FB1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62.87</c:v>
                </c:pt>
                <c:pt idx="1">
                  <c:v>58.39</c:v>
                </c:pt>
                <c:pt idx="2">
                  <c:v>55.84</c:v>
                </c:pt>
                <c:pt idx="3">
                  <c:v>51.99</c:v>
                </c:pt>
                <c:pt idx="4">
                  <c:v>50.38</c:v>
                </c:pt>
              </c:numCache>
            </c:numRef>
          </c:val>
          <c:extLst>
            <c:ext xmlns:c16="http://schemas.microsoft.com/office/drawing/2014/chart" uri="{C3380CC4-5D6E-409C-BE32-E72D297353CC}">
              <c16:uniqueId val="{00000000-3487-452F-87F2-7AE0B29206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60</c:v>
                </c:pt>
                <c:pt idx="3">
                  <c:v>59.01</c:v>
                </c:pt>
                <c:pt idx="4">
                  <c:v>56.06</c:v>
                </c:pt>
              </c:numCache>
            </c:numRef>
          </c:val>
          <c:smooth val="0"/>
          <c:extLst>
            <c:ext xmlns:c16="http://schemas.microsoft.com/office/drawing/2014/chart" uri="{C3380CC4-5D6E-409C-BE32-E72D297353CC}">
              <c16:uniqueId val="{00000001-3487-452F-87F2-7AE0B29206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132.1</c:v>
                </c:pt>
                <c:pt idx="1">
                  <c:v>144.22</c:v>
                </c:pt>
                <c:pt idx="2">
                  <c:v>150.91999999999999</c:v>
                </c:pt>
                <c:pt idx="3">
                  <c:v>163.30000000000001</c:v>
                </c:pt>
                <c:pt idx="4">
                  <c:v>151.38</c:v>
                </c:pt>
              </c:numCache>
            </c:numRef>
          </c:val>
          <c:extLst>
            <c:ext xmlns:c16="http://schemas.microsoft.com/office/drawing/2014/chart" uri="{C3380CC4-5D6E-409C-BE32-E72D297353CC}">
              <c16:uniqueId val="{00000000-2A5D-4314-B459-65F06558C8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282.70999999999998</c:v>
                </c:pt>
                <c:pt idx="3">
                  <c:v>291.82</c:v>
                </c:pt>
                <c:pt idx="4">
                  <c:v>304.36</c:v>
                </c:pt>
              </c:numCache>
            </c:numRef>
          </c:val>
          <c:smooth val="0"/>
          <c:extLst>
            <c:ext xmlns:c16="http://schemas.microsoft.com/office/drawing/2014/chart" uri="{C3380CC4-5D6E-409C-BE32-E72D297353CC}">
              <c16:uniqueId val="{00000001-2A5D-4314-B459-65F06558C8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宮城県　大衡村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1" t="s">
        <v>9</v>
      </c>
      <c r="BM7" s="62"/>
      <c r="BN7" s="62"/>
      <c r="BO7" s="62"/>
      <c r="BP7" s="62"/>
      <c r="BQ7" s="62"/>
      <c r="BR7" s="62"/>
      <c r="BS7" s="62"/>
      <c r="BT7" s="62"/>
      <c r="BU7" s="62"/>
      <c r="BV7" s="62"/>
      <c r="BW7" s="62"/>
      <c r="BX7" s="62"/>
      <c r="BY7" s="63"/>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53">
        <f>データ!S6</f>
        <v>5569</v>
      </c>
      <c r="AM8" s="53"/>
      <c r="AN8" s="53"/>
      <c r="AO8" s="53"/>
      <c r="AP8" s="53"/>
      <c r="AQ8" s="53"/>
      <c r="AR8" s="53"/>
      <c r="AS8" s="53"/>
      <c r="AT8" s="52">
        <f>データ!T6</f>
        <v>60.32</v>
      </c>
      <c r="AU8" s="52"/>
      <c r="AV8" s="52"/>
      <c r="AW8" s="52"/>
      <c r="AX8" s="52"/>
      <c r="AY8" s="52"/>
      <c r="AZ8" s="52"/>
      <c r="BA8" s="52"/>
      <c r="BB8" s="52">
        <f>データ!U6</f>
        <v>92.32</v>
      </c>
      <c r="BC8" s="52"/>
      <c r="BD8" s="52"/>
      <c r="BE8" s="52"/>
      <c r="BF8" s="52"/>
      <c r="BG8" s="52"/>
      <c r="BH8" s="52"/>
      <c r="BI8" s="52"/>
      <c r="BJ8" s="3"/>
      <c r="BK8" s="3"/>
      <c r="BL8" s="66" t="s">
        <v>10</v>
      </c>
      <c r="BM8" s="67"/>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50" t="s">
        <v>21</v>
      </c>
      <c r="BO9" s="50"/>
      <c r="BP9" s="50"/>
      <c r="BQ9" s="50"/>
      <c r="BR9" s="50"/>
      <c r="BS9" s="50"/>
      <c r="BT9" s="50"/>
      <c r="BU9" s="50"/>
      <c r="BV9" s="50"/>
      <c r="BW9" s="50"/>
      <c r="BX9" s="50"/>
      <c r="BY9" s="51"/>
    </row>
    <row r="10" spans="1:78" ht="18.75" customHeight="1" x14ac:dyDescent="0.15">
      <c r="A10" s="2"/>
      <c r="B10" s="52" t="str">
        <f>データ!N6</f>
        <v>-</v>
      </c>
      <c r="C10" s="52"/>
      <c r="D10" s="52"/>
      <c r="E10" s="52"/>
      <c r="F10" s="52"/>
      <c r="G10" s="52"/>
      <c r="H10" s="52"/>
      <c r="I10" s="52" t="str">
        <f>データ!O6</f>
        <v>該当数値なし</v>
      </c>
      <c r="J10" s="52"/>
      <c r="K10" s="52"/>
      <c r="L10" s="52"/>
      <c r="M10" s="52"/>
      <c r="N10" s="52"/>
      <c r="O10" s="52"/>
      <c r="P10" s="52">
        <f>データ!P6</f>
        <v>39.24</v>
      </c>
      <c r="Q10" s="52"/>
      <c r="R10" s="52"/>
      <c r="S10" s="52"/>
      <c r="T10" s="52"/>
      <c r="U10" s="52"/>
      <c r="V10" s="52"/>
      <c r="W10" s="52">
        <f>データ!Q6</f>
        <v>100</v>
      </c>
      <c r="X10" s="52"/>
      <c r="Y10" s="52"/>
      <c r="Z10" s="52"/>
      <c r="AA10" s="52"/>
      <c r="AB10" s="52"/>
      <c r="AC10" s="52"/>
      <c r="AD10" s="53">
        <f>データ!R6</f>
        <v>3500</v>
      </c>
      <c r="AE10" s="53"/>
      <c r="AF10" s="53"/>
      <c r="AG10" s="53"/>
      <c r="AH10" s="53"/>
      <c r="AI10" s="53"/>
      <c r="AJ10" s="53"/>
      <c r="AK10" s="2"/>
      <c r="AL10" s="53">
        <f>データ!V6</f>
        <v>2173</v>
      </c>
      <c r="AM10" s="53"/>
      <c r="AN10" s="53"/>
      <c r="AO10" s="53"/>
      <c r="AP10" s="53"/>
      <c r="AQ10" s="53"/>
      <c r="AR10" s="53"/>
      <c r="AS10" s="53"/>
      <c r="AT10" s="52">
        <f>データ!W6</f>
        <v>52.7</v>
      </c>
      <c r="AU10" s="52"/>
      <c r="AV10" s="52"/>
      <c r="AW10" s="52"/>
      <c r="AX10" s="52"/>
      <c r="AY10" s="52"/>
      <c r="AZ10" s="52"/>
      <c r="BA10" s="52"/>
      <c r="BB10" s="52">
        <f>データ!X6</f>
        <v>41.23</v>
      </c>
      <c r="BC10" s="52"/>
      <c r="BD10" s="52"/>
      <c r="BE10" s="52"/>
      <c r="BF10" s="52"/>
      <c r="BG10" s="52"/>
      <c r="BH10" s="52"/>
      <c r="BI10" s="52"/>
      <c r="BJ10" s="2"/>
      <c r="BK10" s="2"/>
      <c r="BL10" s="54" t="s">
        <v>22</v>
      </c>
      <c r="BM10" s="55"/>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24</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25</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6" t="s">
        <v>26</v>
      </c>
      <c r="BM14" s="37"/>
      <c r="BN14" s="37"/>
      <c r="BO14" s="37"/>
      <c r="BP14" s="37"/>
      <c r="BQ14" s="37"/>
      <c r="BR14" s="37"/>
      <c r="BS14" s="37"/>
      <c r="BT14" s="37"/>
      <c r="BU14" s="37"/>
      <c r="BV14" s="37"/>
      <c r="BW14" s="37"/>
      <c r="BX14" s="37"/>
      <c r="BY14" s="37"/>
      <c r="BZ14" s="38"/>
    </row>
    <row r="15" spans="1:78" ht="13.5" customHeight="1" x14ac:dyDescent="0.15">
      <c r="A15" s="2"/>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5"/>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78"/>
      <c r="BN16" s="78"/>
      <c r="BO16" s="78"/>
      <c r="BP16" s="78"/>
      <c r="BQ16" s="78"/>
      <c r="BR16" s="78"/>
      <c r="BS16" s="78"/>
      <c r="BT16" s="78"/>
      <c r="BU16" s="78"/>
      <c r="BV16" s="78"/>
      <c r="BW16" s="78"/>
      <c r="BX16" s="78"/>
      <c r="BY16" s="78"/>
      <c r="BZ16" s="2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78"/>
      <c r="BN17" s="78"/>
      <c r="BO17" s="78"/>
      <c r="BP17" s="78"/>
      <c r="BQ17" s="78"/>
      <c r="BR17" s="78"/>
      <c r="BS17" s="78"/>
      <c r="BT17" s="78"/>
      <c r="BU17" s="78"/>
      <c r="BV17" s="78"/>
      <c r="BW17" s="78"/>
      <c r="BX17" s="78"/>
      <c r="BY17" s="78"/>
      <c r="BZ17" s="2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78"/>
      <c r="BN18" s="78"/>
      <c r="BO18" s="78"/>
      <c r="BP18" s="78"/>
      <c r="BQ18" s="78"/>
      <c r="BR18" s="78"/>
      <c r="BS18" s="78"/>
      <c r="BT18" s="78"/>
      <c r="BU18" s="78"/>
      <c r="BV18" s="78"/>
      <c r="BW18" s="78"/>
      <c r="BX18" s="78"/>
      <c r="BY18" s="78"/>
      <c r="BZ18" s="2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78"/>
      <c r="BN19" s="78"/>
      <c r="BO19" s="78"/>
      <c r="BP19" s="78"/>
      <c r="BQ19" s="78"/>
      <c r="BR19" s="78"/>
      <c r="BS19" s="78"/>
      <c r="BT19" s="78"/>
      <c r="BU19" s="78"/>
      <c r="BV19" s="78"/>
      <c r="BW19" s="78"/>
      <c r="BX19" s="78"/>
      <c r="BY19" s="78"/>
      <c r="BZ19" s="2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78"/>
      <c r="BN20" s="78"/>
      <c r="BO20" s="78"/>
      <c r="BP20" s="78"/>
      <c r="BQ20" s="78"/>
      <c r="BR20" s="78"/>
      <c r="BS20" s="78"/>
      <c r="BT20" s="78"/>
      <c r="BU20" s="78"/>
      <c r="BV20" s="78"/>
      <c r="BW20" s="78"/>
      <c r="BX20" s="78"/>
      <c r="BY20" s="78"/>
      <c r="BZ20" s="2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78"/>
      <c r="BN21" s="78"/>
      <c r="BO21" s="78"/>
      <c r="BP21" s="78"/>
      <c r="BQ21" s="78"/>
      <c r="BR21" s="78"/>
      <c r="BS21" s="78"/>
      <c r="BT21" s="78"/>
      <c r="BU21" s="78"/>
      <c r="BV21" s="78"/>
      <c r="BW21" s="78"/>
      <c r="BX21" s="78"/>
      <c r="BY21" s="78"/>
      <c r="BZ21" s="2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78"/>
      <c r="BN22" s="78"/>
      <c r="BO22" s="78"/>
      <c r="BP22" s="78"/>
      <c r="BQ22" s="78"/>
      <c r="BR22" s="78"/>
      <c r="BS22" s="78"/>
      <c r="BT22" s="78"/>
      <c r="BU22" s="78"/>
      <c r="BV22" s="78"/>
      <c r="BW22" s="78"/>
      <c r="BX22" s="78"/>
      <c r="BY22" s="78"/>
      <c r="BZ22" s="2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78"/>
      <c r="BN23" s="78"/>
      <c r="BO23" s="78"/>
      <c r="BP23" s="78"/>
      <c r="BQ23" s="78"/>
      <c r="BR23" s="78"/>
      <c r="BS23" s="78"/>
      <c r="BT23" s="78"/>
      <c r="BU23" s="78"/>
      <c r="BV23" s="78"/>
      <c r="BW23" s="78"/>
      <c r="BX23" s="78"/>
      <c r="BY23" s="78"/>
      <c r="BZ23" s="2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78"/>
      <c r="BN24" s="78"/>
      <c r="BO24" s="78"/>
      <c r="BP24" s="78"/>
      <c r="BQ24" s="78"/>
      <c r="BR24" s="78"/>
      <c r="BS24" s="78"/>
      <c r="BT24" s="78"/>
      <c r="BU24" s="78"/>
      <c r="BV24" s="78"/>
      <c r="BW24" s="78"/>
      <c r="BX24" s="78"/>
      <c r="BY24" s="78"/>
      <c r="BZ24" s="2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78"/>
      <c r="BN25" s="78"/>
      <c r="BO25" s="78"/>
      <c r="BP25" s="78"/>
      <c r="BQ25" s="78"/>
      <c r="BR25" s="78"/>
      <c r="BS25" s="78"/>
      <c r="BT25" s="78"/>
      <c r="BU25" s="78"/>
      <c r="BV25" s="78"/>
      <c r="BW25" s="78"/>
      <c r="BX25" s="78"/>
      <c r="BY25" s="78"/>
      <c r="BZ25" s="2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78"/>
      <c r="BN26" s="78"/>
      <c r="BO26" s="78"/>
      <c r="BP26" s="78"/>
      <c r="BQ26" s="78"/>
      <c r="BR26" s="78"/>
      <c r="BS26" s="78"/>
      <c r="BT26" s="78"/>
      <c r="BU26" s="78"/>
      <c r="BV26" s="78"/>
      <c r="BW26" s="78"/>
      <c r="BX26" s="78"/>
      <c r="BY26" s="78"/>
      <c r="BZ26" s="2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78"/>
      <c r="BN27" s="78"/>
      <c r="BO27" s="78"/>
      <c r="BP27" s="78"/>
      <c r="BQ27" s="78"/>
      <c r="BR27" s="78"/>
      <c r="BS27" s="78"/>
      <c r="BT27" s="78"/>
      <c r="BU27" s="78"/>
      <c r="BV27" s="78"/>
      <c r="BW27" s="78"/>
      <c r="BX27" s="78"/>
      <c r="BY27" s="78"/>
      <c r="BZ27" s="2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78"/>
      <c r="BN28" s="78"/>
      <c r="BO28" s="78"/>
      <c r="BP28" s="78"/>
      <c r="BQ28" s="78"/>
      <c r="BR28" s="78"/>
      <c r="BS28" s="78"/>
      <c r="BT28" s="78"/>
      <c r="BU28" s="78"/>
      <c r="BV28" s="78"/>
      <c r="BW28" s="78"/>
      <c r="BX28" s="78"/>
      <c r="BY28" s="78"/>
      <c r="BZ28" s="2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78"/>
      <c r="BN29" s="78"/>
      <c r="BO29" s="78"/>
      <c r="BP29" s="78"/>
      <c r="BQ29" s="78"/>
      <c r="BR29" s="78"/>
      <c r="BS29" s="78"/>
      <c r="BT29" s="78"/>
      <c r="BU29" s="78"/>
      <c r="BV29" s="78"/>
      <c r="BW29" s="78"/>
      <c r="BX29" s="78"/>
      <c r="BY29" s="78"/>
      <c r="BZ29" s="2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78"/>
      <c r="BN30" s="78"/>
      <c r="BO30" s="78"/>
      <c r="BP30" s="78"/>
      <c r="BQ30" s="78"/>
      <c r="BR30" s="78"/>
      <c r="BS30" s="78"/>
      <c r="BT30" s="78"/>
      <c r="BU30" s="78"/>
      <c r="BV30" s="78"/>
      <c r="BW30" s="78"/>
      <c r="BX30" s="78"/>
      <c r="BY30" s="78"/>
      <c r="BZ30" s="2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78"/>
      <c r="BN31" s="78"/>
      <c r="BO31" s="78"/>
      <c r="BP31" s="78"/>
      <c r="BQ31" s="78"/>
      <c r="BR31" s="78"/>
      <c r="BS31" s="78"/>
      <c r="BT31" s="78"/>
      <c r="BU31" s="78"/>
      <c r="BV31" s="78"/>
      <c r="BW31" s="78"/>
      <c r="BX31" s="78"/>
      <c r="BY31" s="78"/>
      <c r="BZ31" s="2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78"/>
      <c r="BN32" s="78"/>
      <c r="BO32" s="78"/>
      <c r="BP32" s="78"/>
      <c r="BQ32" s="78"/>
      <c r="BR32" s="78"/>
      <c r="BS32" s="78"/>
      <c r="BT32" s="78"/>
      <c r="BU32" s="78"/>
      <c r="BV32" s="78"/>
      <c r="BW32" s="78"/>
      <c r="BX32" s="78"/>
      <c r="BY32" s="78"/>
      <c r="BZ32" s="2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78"/>
      <c r="BN33" s="78"/>
      <c r="BO33" s="78"/>
      <c r="BP33" s="78"/>
      <c r="BQ33" s="78"/>
      <c r="BR33" s="78"/>
      <c r="BS33" s="78"/>
      <c r="BT33" s="78"/>
      <c r="BU33" s="78"/>
      <c r="BV33" s="78"/>
      <c r="BW33" s="78"/>
      <c r="BX33" s="78"/>
      <c r="BY33" s="78"/>
      <c r="BZ33" s="2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78"/>
      <c r="BN34" s="78"/>
      <c r="BO34" s="78"/>
      <c r="BP34" s="78"/>
      <c r="BQ34" s="78"/>
      <c r="BR34" s="78"/>
      <c r="BS34" s="78"/>
      <c r="BT34" s="78"/>
      <c r="BU34" s="78"/>
      <c r="BV34" s="78"/>
      <c r="BW34" s="78"/>
      <c r="BX34" s="78"/>
      <c r="BY34" s="78"/>
      <c r="BZ34" s="2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78"/>
      <c r="BN35" s="78"/>
      <c r="BO35" s="78"/>
      <c r="BP35" s="78"/>
      <c r="BQ35" s="78"/>
      <c r="BR35" s="78"/>
      <c r="BS35" s="78"/>
      <c r="BT35" s="78"/>
      <c r="BU35" s="78"/>
      <c r="BV35" s="78"/>
      <c r="BW35" s="78"/>
      <c r="BX35" s="78"/>
      <c r="BY35" s="78"/>
      <c r="BZ35" s="2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78"/>
      <c r="BN36" s="78"/>
      <c r="BO36" s="78"/>
      <c r="BP36" s="78"/>
      <c r="BQ36" s="78"/>
      <c r="BR36" s="78"/>
      <c r="BS36" s="78"/>
      <c r="BT36" s="78"/>
      <c r="BU36" s="78"/>
      <c r="BV36" s="78"/>
      <c r="BW36" s="78"/>
      <c r="BX36" s="78"/>
      <c r="BY36" s="78"/>
      <c r="BZ36" s="2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78"/>
      <c r="BN37" s="78"/>
      <c r="BO37" s="78"/>
      <c r="BP37" s="78"/>
      <c r="BQ37" s="78"/>
      <c r="BR37" s="78"/>
      <c r="BS37" s="78"/>
      <c r="BT37" s="78"/>
      <c r="BU37" s="78"/>
      <c r="BV37" s="78"/>
      <c r="BW37" s="78"/>
      <c r="BX37" s="78"/>
      <c r="BY37" s="78"/>
      <c r="BZ37" s="2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78"/>
      <c r="BN38" s="78"/>
      <c r="BO38" s="78"/>
      <c r="BP38" s="78"/>
      <c r="BQ38" s="78"/>
      <c r="BR38" s="78"/>
      <c r="BS38" s="78"/>
      <c r="BT38" s="78"/>
      <c r="BU38" s="78"/>
      <c r="BV38" s="78"/>
      <c r="BW38" s="78"/>
      <c r="BX38" s="78"/>
      <c r="BY38" s="78"/>
      <c r="BZ38" s="2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78"/>
      <c r="BN39" s="78"/>
      <c r="BO39" s="78"/>
      <c r="BP39" s="78"/>
      <c r="BQ39" s="78"/>
      <c r="BR39" s="78"/>
      <c r="BS39" s="78"/>
      <c r="BT39" s="78"/>
      <c r="BU39" s="78"/>
      <c r="BV39" s="78"/>
      <c r="BW39" s="78"/>
      <c r="BX39" s="78"/>
      <c r="BY39" s="78"/>
      <c r="BZ39" s="2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78"/>
      <c r="BN40" s="78"/>
      <c r="BO40" s="78"/>
      <c r="BP40" s="78"/>
      <c r="BQ40" s="78"/>
      <c r="BR40" s="78"/>
      <c r="BS40" s="78"/>
      <c r="BT40" s="78"/>
      <c r="BU40" s="78"/>
      <c r="BV40" s="78"/>
      <c r="BW40" s="78"/>
      <c r="BX40" s="78"/>
      <c r="BY40" s="78"/>
      <c r="BZ40" s="2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78"/>
      <c r="BN41" s="78"/>
      <c r="BO41" s="78"/>
      <c r="BP41" s="78"/>
      <c r="BQ41" s="78"/>
      <c r="BR41" s="78"/>
      <c r="BS41" s="78"/>
      <c r="BT41" s="78"/>
      <c r="BU41" s="78"/>
      <c r="BV41" s="78"/>
      <c r="BW41" s="78"/>
      <c r="BX41" s="78"/>
      <c r="BY41" s="78"/>
      <c r="BZ41" s="2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78"/>
      <c r="BN42" s="78"/>
      <c r="BO42" s="78"/>
      <c r="BP42" s="78"/>
      <c r="BQ42" s="78"/>
      <c r="BR42" s="78"/>
      <c r="BS42" s="78"/>
      <c r="BT42" s="78"/>
      <c r="BU42" s="78"/>
      <c r="BV42" s="78"/>
      <c r="BW42" s="78"/>
      <c r="BX42" s="78"/>
      <c r="BY42" s="78"/>
      <c r="BZ42" s="2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78"/>
      <c r="BN43" s="78"/>
      <c r="BO43" s="78"/>
      <c r="BP43" s="78"/>
      <c r="BQ43" s="78"/>
      <c r="BR43" s="78"/>
      <c r="BS43" s="78"/>
      <c r="BT43" s="78"/>
      <c r="BU43" s="78"/>
      <c r="BV43" s="78"/>
      <c r="BW43" s="78"/>
      <c r="BX43" s="78"/>
      <c r="BY43" s="78"/>
      <c r="BZ43" s="2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27</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78"/>
      <c r="BN47" s="78"/>
      <c r="BO47" s="78"/>
      <c r="BP47" s="78"/>
      <c r="BQ47" s="78"/>
      <c r="BR47" s="78"/>
      <c r="BS47" s="78"/>
      <c r="BT47" s="78"/>
      <c r="BU47" s="78"/>
      <c r="BV47" s="78"/>
      <c r="BW47" s="78"/>
      <c r="BX47" s="78"/>
      <c r="BY47" s="78"/>
      <c r="BZ47" s="2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78"/>
      <c r="BN48" s="78"/>
      <c r="BO48" s="78"/>
      <c r="BP48" s="78"/>
      <c r="BQ48" s="78"/>
      <c r="BR48" s="78"/>
      <c r="BS48" s="78"/>
      <c r="BT48" s="78"/>
      <c r="BU48" s="78"/>
      <c r="BV48" s="78"/>
      <c r="BW48" s="78"/>
      <c r="BX48" s="78"/>
      <c r="BY48" s="78"/>
      <c r="BZ48" s="2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78"/>
      <c r="BN49" s="78"/>
      <c r="BO49" s="78"/>
      <c r="BP49" s="78"/>
      <c r="BQ49" s="78"/>
      <c r="BR49" s="78"/>
      <c r="BS49" s="78"/>
      <c r="BT49" s="78"/>
      <c r="BU49" s="78"/>
      <c r="BV49" s="78"/>
      <c r="BW49" s="78"/>
      <c r="BX49" s="78"/>
      <c r="BY49" s="78"/>
      <c r="BZ49" s="2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78"/>
      <c r="BN50" s="78"/>
      <c r="BO50" s="78"/>
      <c r="BP50" s="78"/>
      <c r="BQ50" s="78"/>
      <c r="BR50" s="78"/>
      <c r="BS50" s="78"/>
      <c r="BT50" s="78"/>
      <c r="BU50" s="78"/>
      <c r="BV50" s="78"/>
      <c r="BW50" s="78"/>
      <c r="BX50" s="78"/>
      <c r="BY50" s="78"/>
      <c r="BZ50" s="2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78"/>
      <c r="BN51" s="78"/>
      <c r="BO51" s="78"/>
      <c r="BP51" s="78"/>
      <c r="BQ51" s="78"/>
      <c r="BR51" s="78"/>
      <c r="BS51" s="78"/>
      <c r="BT51" s="78"/>
      <c r="BU51" s="78"/>
      <c r="BV51" s="78"/>
      <c r="BW51" s="78"/>
      <c r="BX51" s="78"/>
      <c r="BY51" s="78"/>
      <c r="BZ51" s="2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78"/>
      <c r="BN52" s="78"/>
      <c r="BO52" s="78"/>
      <c r="BP52" s="78"/>
      <c r="BQ52" s="78"/>
      <c r="BR52" s="78"/>
      <c r="BS52" s="78"/>
      <c r="BT52" s="78"/>
      <c r="BU52" s="78"/>
      <c r="BV52" s="78"/>
      <c r="BW52" s="78"/>
      <c r="BX52" s="78"/>
      <c r="BY52" s="78"/>
      <c r="BZ52" s="2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78"/>
      <c r="BN53" s="78"/>
      <c r="BO53" s="78"/>
      <c r="BP53" s="78"/>
      <c r="BQ53" s="78"/>
      <c r="BR53" s="78"/>
      <c r="BS53" s="78"/>
      <c r="BT53" s="78"/>
      <c r="BU53" s="78"/>
      <c r="BV53" s="78"/>
      <c r="BW53" s="78"/>
      <c r="BX53" s="78"/>
      <c r="BY53" s="78"/>
      <c r="BZ53" s="2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78"/>
      <c r="BN54" s="78"/>
      <c r="BO54" s="78"/>
      <c r="BP54" s="78"/>
      <c r="BQ54" s="78"/>
      <c r="BR54" s="78"/>
      <c r="BS54" s="78"/>
      <c r="BT54" s="78"/>
      <c r="BU54" s="78"/>
      <c r="BV54" s="78"/>
      <c r="BW54" s="78"/>
      <c r="BX54" s="78"/>
      <c r="BY54" s="78"/>
      <c r="BZ54" s="2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78"/>
      <c r="BN55" s="78"/>
      <c r="BO55" s="78"/>
      <c r="BP55" s="78"/>
      <c r="BQ55" s="78"/>
      <c r="BR55" s="78"/>
      <c r="BS55" s="78"/>
      <c r="BT55" s="78"/>
      <c r="BU55" s="78"/>
      <c r="BV55" s="78"/>
      <c r="BW55" s="78"/>
      <c r="BX55" s="78"/>
      <c r="BY55" s="78"/>
      <c r="BZ55" s="2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78"/>
      <c r="BN56" s="78"/>
      <c r="BO56" s="78"/>
      <c r="BP56" s="78"/>
      <c r="BQ56" s="78"/>
      <c r="BR56" s="78"/>
      <c r="BS56" s="78"/>
      <c r="BT56" s="78"/>
      <c r="BU56" s="78"/>
      <c r="BV56" s="78"/>
      <c r="BW56" s="78"/>
      <c r="BX56" s="78"/>
      <c r="BY56" s="78"/>
      <c r="BZ56" s="2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78"/>
      <c r="BN57" s="78"/>
      <c r="BO57" s="78"/>
      <c r="BP57" s="78"/>
      <c r="BQ57" s="78"/>
      <c r="BR57" s="78"/>
      <c r="BS57" s="78"/>
      <c r="BT57" s="78"/>
      <c r="BU57" s="78"/>
      <c r="BV57" s="78"/>
      <c r="BW57" s="78"/>
      <c r="BX57" s="78"/>
      <c r="BY57" s="78"/>
      <c r="BZ57" s="2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78"/>
      <c r="BN58" s="78"/>
      <c r="BO58" s="78"/>
      <c r="BP58" s="78"/>
      <c r="BQ58" s="78"/>
      <c r="BR58" s="78"/>
      <c r="BS58" s="78"/>
      <c r="BT58" s="78"/>
      <c r="BU58" s="78"/>
      <c r="BV58" s="78"/>
      <c r="BW58" s="78"/>
      <c r="BX58" s="78"/>
      <c r="BY58" s="78"/>
      <c r="BZ58" s="2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78"/>
      <c r="BN59" s="78"/>
      <c r="BO59" s="78"/>
      <c r="BP59" s="78"/>
      <c r="BQ59" s="78"/>
      <c r="BR59" s="78"/>
      <c r="BS59" s="78"/>
      <c r="BT59" s="78"/>
      <c r="BU59" s="78"/>
      <c r="BV59" s="78"/>
      <c r="BW59" s="78"/>
      <c r="BX59" s="78"/>
      <c r="BY59" s="78"/>
      <c r="BZ59" s="29"/>
    </row>
    <row r="60" spans="1:78" ht="13.5" customHeight="1" x14ac:dyDescent="0.15">
      <c r="A60" s="2"/>
      <c r="B60" s="33" t="s">
        <v>28</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5"/>
      <c r="BK60" s="2"/>
      <c r="BL60" s="28"/>
      <c r="BM60" s="78"/>
      <c r="BN60" s="78"/>
      <c r="BO60" s="78"/>
      <c r="BP60" s="78"/>
      <c r="BQ60" s="78"/>
      <c r="BR60" s="78"/>
      <c r="BS60" s="78"/>
      <c r="BT60" s="78"/>
      <c r="BU60" s="78"/>
      <c r="BV60" s="78"/>
      <c r="BW60" s="78"/>
      <c r="BX60" s="78"/>
      <c r="BY60" s="78"/>
      <c r="BZ60" s="29"/>
    </row>
    <row r="61" spans="1:78" ht="13.5" customHeight="1" x14ac:dyDescent="0.15">
      <c r="A61" s="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5"/>
      <c r="BK61" s="2"/>
      <c r="BL61" s="28"/>
      <c r="BM61" s="78"/>
      <c r="BN61" s="78"/>
      <c r="BO61" s="78"/>
      <c r="BP61" s="78"/>
      <c r="BQ61" s="78"/>
      <c r="BR61" s="78"/>
      <c r="BS61" s="78"/>
      <c r="BT61" s="78"/>
      <c r="BU61" s="78"/>
      <c r="BV61" s="78"/>
      <c r="BW61" s="78"/>
      <c r="BX61" s="78"/>
      <c r="BY61" s="78"/>
      <c r="BZ61" s="2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78"/>
      <c r="BN62" s="78"/>
      <c r="BO62" s="78"/>
      <c r="BP62" s="78"/>
      <c r="BQ62" s="78"/>
      <c r="BR62" s="78"/>
      <c r="BS62" s="78"/>
      <c r="BT62" s="78"/>
      <c r="BU62" s="78"/>
      <c r="BV62" s="78"/>
      <c r="BW62" s="78"/>
      <c r="BX62" s="78"/>
      <c r="BY62" s="78"/>
      <c r="BZ62" s="2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29</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78"/>
      <c r="BN66" s="78"/>
      <c r="BO66" s="78"/>
      <c r="BP66" s="78"/>
      <c r="BQ66" s="78"/>
      <c r="BR66" s="78"/>
      <c r="BS66" s="78"/>
      <c r="BT66" s="78"/>
      <c r="BU66" s="78"/>
      <c r="BV66" s="78"/>
      <c r="BW66" s="78"/>
      <c r="BX66" s="78"/>
      <c r="BY66" s="78"/>
      <c r="BZ66" s="2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78"/>
      <c r="BN67" s="78"/>
      <c r="BO67" s="78"/>
      <c r="BP67" s="78"/>
      <c r="BQ67" s="78"/>
      <c r="BR67" s="78"/>
      <c r="BS67" s="78"/>
      <c r="BT67" s="78"/>
      <c r="BU67" s="78"/>
      <c r="BV67" s="78"/>
      <c r="BW67" s="78"/>
      <c r="BX67" s="78"/>
      <c r="BY67" s="78"/>
      <c r="BZ67" s="2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78"/>
      <c r="BN68" s="78"/>
      <c r="BO68" s="78"/>
      <c r="BP68" s="78"/>
      <c r="BQ68" s="78"/>
      <c r="BR68" s="78"/>
      <c r="BS68" s="78"/>
      <c r="BT68" s="78"/>
      <c r="BU68" s="78"/>
      <c r="BV68" s="78"/>
      <c r="BW68" s="78"/>
      <c r="BX68" s="78"/>
      <c r="BY68" s="78"/>
      <c r="BZ68" s="2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78"/>
      <c r="BN69" s="78"/>
      <c r="BO69" s="78"/>
      <c r="BP69" s="78"/>
      <c r="BQ69" s="78"/>
      <c r="BR69" s="78"/>
      <c r="BS69" s="78"/>
      <c r="BT69" s="78"/>
      <c r="BU69" s="78"/>
      <c r="BV69" s="78"/>
      <c r="BW69" s="78"/>
      <c r="BX69" s="78"/>
      <c r="BY69" s="78"/>
      <c r="BZ69" s="2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78"/>
      <c r="BN70" s="78"/>
      <c r="BO70" s="78"/>
      <c r="BP70" s="78"/>
      <c r="BQ70" s="78"/>
      <c r="BR70" s="78"/>
      <c r="BS70" s="78"/>
      <c r="BT70" s="78"/>
      <c r="BU70" s="78"/>
      <c r="BV70" s="78"/>
      <c r="BW70" s="78"/>
      <c r="BX70" s="78"/>
      <c r="BY70" s="78"/>
      <c r="BZ70" s="2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78"/>
      <c r="BN71" s="78"/>
      <c r="BO71" s="78"/>
      <c r="BP71" s="78"/>
      <c r="BQ71" s="78"/>
      <c r="BR71" s="78"/>
      <c r="BS71" s="78"/>
      <c r="BT71" s="78"/>
      <c r="BU71" s="78"/>
      <c r="BV71" s="78"/>
      <c r="BW71" s="78"/>
      <c r="BX71" s="78"/>
      <c r="BY71" s="78"/>
      <c r="BZ71" s="2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78"/>
      <c r="BN72" s="78"/>
      <c r="BO72" s="78"/>
      <c r="BP72" s="78"/>
      <c r="BQ72" s="78"/>
      <c r="BR72" s="78"/>
      <c r="BS72" s="78"/>
      <c r="BT72" s="78"/>
      <c r="BU72" s="78"/>
      <c r="BV72" s="78"/>
      <c r="BW72" s="78"/>
      <c r="BX72" s="78"/>
      <c r="BY72" s="78"/>
      <c r="BZ72" s="2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78"/>
      <c r="BN73" s="78"/>
      <c r="BO73" s="78"/>
      <c r="BP73" s="78"/>
      <c r="BQ73" s="78"/>
      <c r="BR73" s="78"/>
      <c r="BS73" s="78"/>
      <c r="BT73" s="78"/>
      <c r="BU73" s="78"/>
      <c r="BV73" s="78"/>
      <c r="BW73" s="78"/>
      <c r="BX73" s="78"/>
      <c r="BY73" s="78"/>
      <c r="BZ73" s="2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78"/>
      <c r="BN74" s="78"/>
      <c r="BO74" s="78"/>
      <c r="BP74" s="78"/>
      <c r="BQ74" s="78"/>
      <c r="BR74" s="78"/>
      <c r="BS74" s="78"/>
      <c r="BT74" s="78"/>
      <c r="BU74" s="78"/>
      <c r="BV74" s="78"/>
      <c r="BW74" s="78"/>
      <c r="BX74" s="78"/>
      <c r="BY74" s="78"/>
      <c r="BZ74" s="2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78"/>
      <c r="BN75" s="78"/>
      <c r="BO75" s="78"/>
      <c r="BP75" s="78"/>
      <c r="BQ75" s="78"/>
      <c r="BR75" s="78"/>
      <c r="BS75" s="78"/>
      <c r="BT75" s="78"/>
      <c r="BU75" s="78"/>
      <c r="BV75" s="78"/>
      <c r="BW75" s="78"/>
      <c r="BX75" s="78"/>
      <c r="BY75" s="78"/>
      <c r="BZ75" s="2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78"/>
      <c r="BN76" s="78"/>
      <c r="BO76" s="78"/>
      <c r="BP76" s="78"/>
      <c r="BQ76" s="78"/>
      <c r="BR76" s="78"/>
      <c r="BS76" s="78"/>
      <c r="BT76" s="78"/>
      <c r="BU76" s="78"/>
      <c r="BV76" s="78"/>
      <c r="BW76" s="78"/>
      <c r="BX76" s="78"/>
      <c r="BY76" s="78"/>
      <c r="BZ76" s="2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78"/>
      <c r="BN77" s="78"/>
      <c r="BO77" s="78"/>
      <c r="BP77" s="78"/>
      <c r="BQ77" s="78"/>
      <c r="BR77" s="78"/>
      <c r="BS77" s="78"/>
      <c r="BT77" s="78"/>
      <c r="BU77" s="78"/>
      <c r="BV77" s="78"/>
      <c r="BW77" s="78"/>
      <c r="BX77" s="78"/>
      <c r="BY77" s="78"/>
      <c r="BZ77" s="2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78"/>
      <c r="BN78" s="78"/>
      <c r="BO78" s="78"/>
      <c r="BP78" s="78"/>
      <c r="BQ78" s="78"/>
      <c r="BR78" s="78"/>
      <c r="BS78" s="78"/>
      <c r="BT78" s="78"/>
      <c r="BU78" s="78"/>
      <c r="BV78" s="78"/>
      <c r="BW78" s="78"/>
      <c r="BX78" s="78"/>
      <c r="BY78" s="78"/>
      <c r="BZ78" s="2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78"/>
      <c r="BN79" s="78"/>
      <c r="BO79" s="78"/>
      <c r="BP79" s="78"/>
      <c r="BQ79" s="78"/>
      <c r="BR79" s="78"/>
      <c r="BS79" s="78"/>
      <c r="BT79" s="78"/>
      <c r="BU79" s="78"/>
      <c r="BV79" s="78"/>
      <c r="BW79" s="78"/>
      <c r="BX79" s="78"/>
      <c r="BY79" s="78"/>
      <c r="BZ79" s="2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78"/>
      <c r="BN80" s="78"/>
      <c r="BO80" s="78"/>
      <c r="BP80" s="78"/>
      <c r="BQ80" s="78"/>
      <c r="BR80" s="78"/>
      <c r="BS80" s="78"/>
      <c r="BT80" s="78"/>
      <c r="BU80" s="78"/>
      <c r="BV80" s="78"/>
      <c r="BW80" s="78"/>
      <c r="BX80" s="78"/>
      <c r="BY80" s="78"/>
      <c r="BZ80" s="2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78"/>
      <c r="BN81" s="78"/>
      <c r="BO81" s="78"/>
      <c r="BP81" s="78"/>
      <c r="BQ81" s="78"/>
      <c r="BR81" s="78"/>
      <c r="BS81" s="78"/>
      <c r="BT81" s="78"/>
      <c r="BU81" s="78"/>
      <c r="BV81" s="78"/>
      <c r="BW81" s="78"/>
      <c r="BX81" s="78"/>
      <c r="BY81" s="78"/>
      <c r="BZ81" s="2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0"/>
      <c r="BM82" s="31"/>
      <c r="BN82" s="31"/>
      <c r="BO82" s="31"/>
      <c r="BP82" s="31"/>
      <c r="BQ82" s="31"/>
      <c r="BR82" s="31"/>
      <c r="BS82" s="31"/>
      <c r="BT82" s="31"/>
      <c r="BU82" s="31"/>
      <c r="BV82" s="31"/>
      <c r="BW82" s="31"/>
      <c r="BX82" s="31"/>
      <c r="BY82" s="31"/>
      <c r="BZ82" s="32"/>
    </row>
    <row r="83" spans="1:78" x14ac:dyDescent="0.15">
      <c r="C83" s="42" t="s">
        <v>30</v>
      </c>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hwcRUduvwCqdqg/kADd87PFyqAI1G4McfDBWUmnWz9GUe/JjhtYkaSMZQf6oGIgULfsmAkfkpGfTdAxAbO8quQ==" saltValue="j2ORcNmBLXjvYbccdVyl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1" t="s">
        <v>53</v>
      </c>
      <c r="I3" s="72"/>
      <c r="J3" s="72"/>
      <c r="K3" s="72"/>
      <c r="L3" s="72"/>
      <c r="M3" s="72"/>
      <c r="N3" s="72"/>
      <c r="O3" s="72"/>
      <c r="P3" s="72"/>
      <c r="Q3" s="72"/>
      <c r="R3" s="72"/>
      <c r="S3" s="72"/>
      <c r="T3" s="72"/>
      <c r="U3" s="72"/>
      <c r="V3" s="72"/>
      <c r="W3" s="72"/>
      <c r="X3" s="73"/>
      <c r="Y3" s="77" t="s">
        <v>54</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14" t="s">
        <v>55</v>
      </c>
      <c r="B4" s="16"/>
      <c r="C4" s="16"/>
      <c r="D4" s="16"/>
      <c r="E4" s="16"/>
      <c r="F4" s="16"/>
      <c r="G4" s="16"/>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44245</v>
      </c>
      <c r="D6" s="19">
        <f t="shared" si="3"/>
        <v>47</v>
      </c>
      <c r="E6" s="19">
        <f t="shared" si="3"/>
        <v>18</v>
      </c>
      <c r="F6" s="19">
        <f t="shared" si="3"/>
        <v>0</v>
      </c>
      <c r="G6" s="19">
        <f t="shared" si="3"/>
        <v>0</v>
      </c>
      <c r="H6" s="19" t="str">
        <f t="shared" si="3"/>
        <v>宮城県　大衡村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39.24</v>
      </c>
      <c r="Q6" s="20">
        <f t="shared" si="3"/>
        <v>100</v>
      </c>
      <c r="R6" s="20">
        <f t="shared" si="3"/>
        <v>3500</v>
      </c>
      <c r="S6" s="20">
        <f t="shared" si="3"/>
        <v>5569</v>
      </c>
      <c r="T6" s="20">
        <f t="shared" si="3"/>
        <v>60.32</v>
      </c>
      <c r="U6" s="20">
        <f t="shared" si="3"/>
        <v>92.32</v>
      </c>
      <c r="V6" s="20">
        <f t="shared" si="3"/>
        <v>2173</v>
      </c>
      <c r="W6" s="20">
        <f t="shared" si="3"/>
        <v>52.7</v>
      </c>
      <c r="X6" s="20">
        <f t="shared" si="3"/>
        <v>41.23</v>
      </c>
      <c r="Y6" s="21">
        <f>IF(Y7="",NA(),Y7)</f>
        <v>101.21</v>
      </c>
      <c r="Z6" s="21">
        <f t="shared" ref="Z6:AH6" si="4">IF(Z7="",NA(),Z7)</f>
        <v>93.25</v>
      </c>
      <c r="AA6" s="21">
        <f t="shared" si="4"/>
        <v>87.56</v>
      </c>
      <c r="AB6" s="21">
        <f t="shared" si="4"/>
        <v>86.98</v>
      </c>
      <c r="AC6" s="21">
        <f t="shared" si="4"/>
        <v>91.54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421.25</v>
      </c>
      <c r="BL6" s="21">
        <f t="shared" si="7"/>
        <v>398.42</v>
      </c>
      <c r="BM6" s="21">
        <f t="shared" si="7"/>
        <v>294.08999999999997</v>
      </c>
      <c r="BN6" s="21">
        <f t="shared" si="7"/>
        <v>294.08999999999997</v>
      </c>
      <c r="BO6" s="21">
        <f t="shared" si="7"/>
        <v>338.47</v>
      </c>
      <c r="BP6" s="20" t="str">
        <f>IF(BP7="","",IF(BP7="-","【-】","【"&amp;SUBSTITUTE(TEXT(BP7,"#,##0.00"),"-","△")&amp;"】"))</f>
        <v>【349.83】</v>
      </c>
      <c r="BQ6" s="21">
        <f>IF(BQ7="",NA(),BQ7)</f>
        <v>62.87</v>
      </c>
      <c r="BR6" s="21">
        <f t="shared" ref="BR6:BZ6" si="8">IF(BR7="",NA(),BR7)</f>
        <v>58.39</v>
      </c>
      <c r="BS6" s="21">
        <f t="shared" si="8"/>
        <v>55.84</v>
      </c>
      <c r="BT6" s="21">
        <f t="shared" si="8"/>
        <v>51.99</v>
      </c>
      <c r="BU6" s="21">
        <f t="shared" si="8"/>
        <v>50.38</v>
      </c>
      <c r="BV6" s="21">
        <f t="shared" si="8"/>
        <v>53.23</v>
      </c>
      <c r="BW6" s="21">
        <f t="shared" si="8"/>
        <v>50.7</v>
      </c>
      <c r="BX6" s="21">
        <f t="shared" si="8"/>
        <v>60</v>
      </c>
      <c r="BY6" s="21">
        <f t="shared" si="8"/>
        <v>59.01</v>
      </c>
      <c r="BZ6" s="21">
        <f t="shared" si="8"/>
        <v>56.06</v>
      </c>
      <c r="CA6" s="20" t="str">
        <f>IF(CA7="","",IF(CA7="-","【-】","【"&amp;SUBSTITUTE(TEXT(CA7,"#,##0.00"),"-","△")&amp;"】"))</f>
        <v>【53.65】</v>
      </c>
      <c r="CB6" s="21">
        <f>IF(CB7="",NA(),CB7)</f>
        <v>132.1</v>
      </c>
      <c r="CC6" s="21">
        <f t="shared" ref="CC6:CK6" si="9">IF(CC7="",NA(),CC7)</f>
        <v>144.22</v>
      </c>
      <c r="CD6" s="21">
        <f t="shared" si="9"/>
        <v>150.91999999999999</v>
      </c>
      <c r="CE6" s="21">
        <f t="shared" si="9"/>
        <v>163.30000000000001</v>
      </c>
      <c r="CF6" s="21">
        <f t="shared" si="9"/>
        <v>151.38</v>
      </c>
      <c r="CG6" s="21">
        <f t="shared" si="9"/>
        <v>283.3</v>
      </c>
      <c r="CH6" s="21">
        <f t="shared" si="9"/>
        <v>289.81</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55.96</v>
      </c>
      <c r="CS6" s="21">
        <f t="shared" si="10"/>
        <v>56.45</v>
      </c>
      <c r="CT6" s="21">
        <f t="shared" si="10"/>
        <v>56.52</v>
      </c>
      <c r="CU6" s="21">
        <f t="shared" si="10"/>
        <v>88.45</v>
      </c>
      <c r="CV6" s="21">
        <f t="shared" si="10"/>
        <v>54.08</v>
      </c>
      <c r="CW6" s="20" t="str">
        <f>IF(CW7="","",IF(CW7="-","【-】","【"&amp;SUBSTITUTE(TEXT(CW7,"#,##0.00"),"-","△")&amp;"】"))</f>
        <v>【54.61】</v>
      </c>
      <c r="CX6" s="21">
        <f>IF(CX7="",NA(),CX7)</f>
        <v>69.44</v>
      </c>
      <c r="CY6" s="21">
        <f t="shared" ref="CY6:DG6" si="11">IF(CY7="",NA(),CY7)</f>
        <v>71.959999999999994</v>
      </c>
      <c r="CZ6" s="21">
        <f t="shared" si="11"/>
        <v>74.03</v>
      </c>
      <c r="DA6" s="21">
        <f t="shared" si="11"/>
        <v>75.14</v>
      </c>
      <c r="DB6" s="21">
        <f t="shared" si="11"/>
        <v>75.2</v>
      </c>
      <c r="DC6" s="21">
        <f t="shared" si="11"/>
        <v>60.12</v>
      </c>
      <c r="DD6" s="21">
        <f t="shared" si="11"/>
        <v>54.99</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44245</v>
      </c>
      <c r="D7" s="23">
        <v>47</v>
      </c>
      <c r="E7" s="23">
        <v>18</v>
      </c>
      <c r="F7" s="23">
        <v>0</v>
      </c>
      <c r="G7" s="23">
        <v>0</v>
      </c>
      <c r="H7" s="23" t="s">
        <v>96</v>
      </c>
      <c r="I7" s="23" t="s">
        <v>97</v>
      </c>
      <c r="J7" s="23" t="s">
        <v>98</v>
      </c>
      <c r="K7" s="23" t="s">
        <v>99</v>
      </c>
      <c r="L7" s="23" t="s">
        <v>100</v>
      </c>
      <c r="M7" s="23" t="s">
        <v>101</v>
      </c>
      <c r="N7" s="24" t="s">
        <v>102</v>
      </c>
      <c r="O7" s="24" t="s">
        <v>103</v>
      </c>
      <c r="P7" s="24">
        <v>39.24</v>
      </c>
      <c r="Q7" s="24">
        <v>100</v>
      </c>
      <c r="R7" s="24">
        <v>3500</v>
      </c>
      <c r="S7" s="24">
        <v>5569</v>
      </c>
      <c r="T7" s="24">
        <v>60.32</v>
      </c>
      <c r="U7" s="24">
        <v>92.32</v>
      </c>
      <c r="V7" s="24">
        <v>2173</v>
      </c>
      <c r="W7" s="24">
        <v>52.7</v>
      </c>
      <c r="X7" s="24">
        <v>41.23</v>
      </c>
      <c r="Y7" s="24">
        <v>101.21</v>
      </c>
      <c r="Z7" s="24">
        <v>93.25</v>
      </c>
      <c r="AA7" s="24">
        <v>87.56</v>
      </c>
      <c r="AB7" s="24">
        <v>86.98</v>
      </c>
      <c r="AC7" s="24">
        <v>91.54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421.25</v>
      </c>
      <c r="BL7" s="24">
        <v>398.42</v>
      </c>
      <c r="BM7" s="24">
        <v>294.08999999999997</v>
      </c>
      <c r="BN7" s="24">
        <v>294.08999999999997</v>
      </c>
      <c r="BO7" s="24">
        <v>338.47</v>
      </c>
      <c r="BP7" s="24">
        <v>349.83</v>
      </c>
      <c r="BQ7" s="24">
        <v>62.87</v>
      </c>
      <c r="BR7" s="24">
        <v>58.39</v>
      </c>
      <c r="BS7" s="24">
        <v>55.84</v>
      </c>
      <c r="BT7" s="24">
        <v>51.99</v>
      </c>
      <c r="BU7" s="24">
        <v>50.38</v>
      </c>
      <c r="BV7" s="24">
        <v>53.23</v>
      </c>
      <c r="BW7" s="24">
        <v>50.7</v>
      </c>
      <c r="BX7" s="24">
        <v>60</v>
      </c>
      <c r="BY7" s="24">
        <v>59.01</v>
      </c>
      <c r="BZ7" s="24">
        <v>56.06</v>
      </c>
      <c r="CA7" s="24">
        <v>53.65</v>
      </c>
      <c r="CB7" s="24">
        <v>132.1</v>
      </c>
      <c r="CC7" s="24">
        <v>144.22</v>
      </c>
      <c r="CD7" s="24">
        <v>150.91999999999999</v>
      </c>
      <c r="CE7" s="24">
        <v>163.30000000000001</v>
      </c>
      <c r="CF7" s="24">
        <v>151.38</v>
      </c>
      <c r="CG7" s="24">
        <v>283.3</v>
      </c>
      <c r="CH7" s="24">
        <v>289.81</v>
      </c>
      <c r="CI7" s="24">
        <v>282.70999999999998</v>
      </c>
      <c r="CJ7" s="24">
        <v>291.82</v>
      </c>
      <c r="CK7" s="24">
        <v>304.36</v>
      </c>
      <c r="CL7" s="24">
        <v>307.86</v>
      </c>
      <c r="CM7" s="24">
        <v>100</v>
      </c>
      <c r="CN7" s="24">
        <v>100</v>
      </c>
      <c r="CO7" s="24">
        <v>100</v>
      </c>
      <c r="CP7" s="24">
        <v>100</v>
      </c>
      <c r="CQ7" s="24">
        <v>100</v>
      </c>
      <c r="CR7" s="24">
        <v>55.96</v>
      </c>
      <c r="CS7" s="24">
        <v>56.45</v>
      </c>
      <c r="CT7" s="24">
        <v>56.52</v>
      </c>
      <c r="CU7" s="24">
        <v>88.45</v>
      </c>
      <c r="CV7" s="24">
        <v>54.08</v>
      </c>
      <c r="CW7" s="24">
        <v>54.61</v>
      </c>
      <c r="CX7" s="24">
        <v>69.44</v>
      </c>
      <c r="CY7" s="24">
        <v>71.959999999999994</v>
      </c>
      <c r="CZ7" s="24">
        <v>74.03</v>
      </c>
      <c r="DA7" s="24">
        <v>75.14</v>
      </c>
      <c r="DB7" s="24">
        <v>75.2</v>
      </c>
      <c r="DC7" s="24">
        <v>60.12</v>
      </c>
      <c r="DD7" s="24">
        <v>54.99</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2025-01-24T07:39:52Z</dcterms:created>
  <dcterms:modified xsi:type="dcterms:W3CDTF">2025-02-03T11:23:09Z</dcterms:modified>
  <cp:category/>
</cp:coreProperties>
</file>