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0.227\share\07_都市建設課\04　上下水道係\a-0　メール添付ファイル保存場所\R7\R8.2.18令和６年度決算に係る経営比較分析表の確認事項等について\"/>
    </mc:Choice>
  </mc:AlternateContent>
  <xr:revisionPtr revIDLastSave="0" documentId="13_ncr:1_{71329AF7-54F5-4BA1-8DEC-447F58DC80AB}" xr6:coauthVersionLast="47" xr6:coauthVersionMax="47" xr10:uidLastSave="{00000000-0000-0000-0000-000000000000}"/>
  <workbookProtection workbookAlgorithmName="SHA-512" workbookHashValue="n/sctixFZcKevPtb3a58DDDC8kHZfjbG2C0j1txCvSTbE48j2HRFlZHtK0mxbWnogV9+kY/rmCdYNs3rc/Qh0A==" workbookSaltValue="hlnFTde9bG1N4rluSMEl2g==" workbookSpinCount="100000" lockStructure="1"/>
  <bookViews>
    <workbookView xWindow="2295" yWindow="1095" windowWidth="29100" windowHeight="15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E85" i="4"/>
  <c r="AT10" i="4"/>
  <c r="AL10" i="4"/>
  <c r="I10"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<sst xmlns="http://schemas.openxmlformats.org/spreadsheetml/2006/main" count="320" uniqueCount="116">
  <si>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</si>
  <si>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</si>
  <si>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</si>
  <si>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</si>
  <si>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</si>
  <si>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</si>
  <si>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</si>
  <si>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</si>
  <si>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</si>
  <si>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</si>
  <si>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</si>
  <si>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</si>
  <si>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</si>
  <si>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</si>
  <si>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</si>
  <si>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</si>
  <si>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</si>
  <si>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</si>
  <si>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</si>
  <si>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</si>
  <si>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</si>
  <si>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</si>
  <si>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</si>
  <si>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</si>
  <si>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</si>
  <si>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</si>
  <si>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</si>
  <si>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</si>
  <si>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</si>
  <si>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</si>
  <si>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</si>
  <si>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</si>
  <si>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</si>
  <si>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</si>
  <si>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</si>
  <si>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</si>
  <si>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</si>
  <si>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</si>
  <si>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</si>
  <si>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</si>
  <si>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</si>
  <si>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</si>
  <si>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</si>
  <si>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</si>
  <si>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</si>
  <si>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</si>
  <si>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</si>
  <si>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</si>
  <si>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</si>
  <si>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</si>
  <si>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</si>
  <si>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</si>
  <si>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</si>
  <si>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</si>
  <si>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</si>
  <si>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</si>
  <si>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</si>
  <si>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</si>
  <si>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</si>
  <si>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</si>
  <si>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</si>
  <si>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</si>
  <si>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</si>
  <si>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</si>
  <si>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</si>
  <si>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</si>
  <si>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</si>
  <si>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</si>
  <si>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</si>
  <si>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</si>
  <si>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</si>
  <si>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</si>
  <si>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</si>
  <si>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</si>
  <si>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</si>
  <si>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</si>
  <si>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</si>
  <si>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</si>
  <si>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</si>
  <si>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</si>
  <si>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</si>
  <si>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</si>
  <si>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</si>
  <si>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</si>
  <si>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</si>
  <si>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</si>
  <si>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</si>
  <si>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</si>
  <si>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</si>
  <si>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</si>
  <si>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</si>
  <si>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</si>
  <si>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</si>
  <si>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</si>
  <si>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</si>
  <si>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</si>
  <si>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大衡村</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</si>
  <si>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</si>
  <si>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</si>
  <si>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</si>
  <si>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</si>
  <si>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</si>
  <si>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</si>
  <si>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</si>
  <si>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</si>
  <si>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</si>
  <si>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</si>
  <si>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</si>
  <si>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</si>
  <si>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</si>
  <si>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</si>
  <si>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</si>
  <si>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</si>
  <si>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大衡村の下水道事業は、昭和63年に事業認可を受け施設建設を開始しており、現在の管路延長は約63kmである。最も古い管渠は布設から38年が経過している状況で、管路の標準耐用年数（50年）を考慮し今後、ストックマネジメント計画に基づき全路線の調査を実施する。</t>
    <phoneticPr fontId="4"/>
  </si>
  <si>
    <t>　経常収支比率・流動比率・経費回収率が全国平均を上回るなど、経営状況としては悪くない数字であるが、一般会計からの繰入金に依存している。水洗化率は平均より大きく上回っているため、今後も使用料の増収に向けて水洗化率の向上に努める。また、管渠は布設してから38年経過しており、計画を作成し更新を行う必要があるため、経費の削減を図らなければいけない。
　最後に、社会情勢の変化に的確に対応した事務事業の見直しや経常的経費の縮減などによる経営改革を進め、経営基盤の強化などを積極的に取り組み、より一層の経営健全化を促進する。</t>
    <rPh sb="13" eb="15">
      <t>ケイヒ</t>
    </rPh>
    <rPh sb="49" eb="53">
      <t>イッパンカイケイ</t>
    </rPh>
    <rPh sb="56" eb="59">
      <t>クリイレキン</t>
    </rPh>
    <rPh sb="60" eb="62">
      <t>イゾン</t>
    </rPh>
    <phoneticPr fontId="4"/>
  </si>
  <si>
    <t>　令和6年度から企業会計へ移行したことから、令和5年度以前の数値が記載されていない。
①経常収支比率は、112.7％と経営の基準となる100％を超えているものの、繰入金に依存している状況である。使用料収入よりも約80,000千円多く受け入れており、企業会計の経理処理である減価償却費等により増加したものである。
②営業収益が大きいことから、現在のところ発生していない。
③流動比率は現金や未収金の金額と委託費の未払金及び、償還元金の比率が、分母となる流動負債を大きく上回っていることから、平均値を上回っている。また、今回の値が今後の数値と近い形になると考えられる。
④企業債残高対事業規模比率は、算定式となる企業債現在高合計-企業債現在高一般会計負担額が0になるため、当該値は0.00となる。
⑤料金回収率は100％を超え、汚水処理に係る費用が下水道使用料でまかなえている状況である。
⑥汚水処理原価は、分流式下水道であることから、汚水処理費の値が低いため、当該値が平均よりも下回っている。
⑦処理場を有していないため、0.00である。
⑧水洗化率は平均値を上回っているが、更なる普及啓発に努め水洗化率向上を図る。</t>
    <rPh sb="1" eb="3">
      <t>レイワ</t>
    </rPh>
    <rPh sb="4" eb="6">
      <t>ネンド</t>
    </rPh>
    <rPh sb="8" eb="12">
      <t>キギョウカイケイ</t>
    </rPh>
    <rPh sb="13" eb="15">
      <t>イコウ</t>
    </rPh>
    <rPh sb="22" eb="24">
      <t>レイワ</t>
    </rPh>
    <rPh sb="25" eb="27">
      <t>ネンド</t>
    </rPh>
    <rPh sb="27" eb="29">
      <t>イゼン</t>
    </rPh>
    <rPh sb="30" eb="32">
      <t>スウチ</t>
    </rPh>
    <rPh sb="33" eb="35">
      <t>キサイ</t>
    </rPh>
    <rPh sb="44" eb="48">
      <t>ケイジョウシュウシ</t>
    </rPh>
    <rPh sb="48" eb="50">
      <t>ヒリツ</t>
    </rPh>
    <rPh sb="59" eb="61">
      <t>ケイエイ</t>
    </rPh>
    <rPh sb="62" eb="64">
      <t>キジュン</t>
    </rPh>
    <rPh sb="72" eb="73">
      <t>コ</t>
    </rPh>
    <rPh sb="81" eb="84">
      <t>クリイレキン</t>
    </rPh>
    <rPh sb="85" eb="87">
      <t>イゾン</t>
    </rPh>
    <rPh sb="91" eb="93">
      <t>ジョウキョウ</t>
    </rPh>
    <rPh sb="97" eb="102">
      <t>シヨウリョウシュウニュウ</t>
    </rPh>
    <rPh sb="105" eb="106">
      <t>ヤク</t>
    </rPh>
    <rPh sb="112" eb="114">
      <t>センエン</t>
    </rPh>
    <rPh sb="114" eb="115">
      <t>オオ</t>
    </rPh>
    <rPh sb="116" eb="117">
      <t>ウ</t>
    </rPh>
    <rPh sb="118" eb="119">
      <t>イ</t>
    </rPh>
    <rPh sb="124" eb="128">
      <t>キギョウカイケイ</t>
    </rPh>
    <rPh sb="129" eb="133">
      <t>ケイリショリ</t>
    </rPh>
    <rPh sb="136" eb="142">
      <t>ゲンカショウキャクヒトウ</t>
    </rPh>
    <rPh sb="145" eb="147">
      <t>ゾウカ</t>
    </rPh>
    <rPh sb="191" eb="193">
      <t>ゲンキン</t>
    </rPh>
    <rPh sb="194" eb="197">
      <t>ミシュウキン</t>
    </rPh>
    <rPh sb="198" eb="200">
      <t>キンガク</t>
    </rPh>
    <rPh sb="203" eb="204">
      <t>ヒ</t>
    </rPh>
    <rPh sb="208" eb="209">
      <t>オヨ</t>
    </rPh>
    <rPh sb="216" eb="218">
      <t>ヒリツ</t>
    </rPh>
    <rPh sb="225" eb="229">
      <t>リュウドウフサイ</t>
    </rPh>
    <rPh sb="230" eb="231">
      <t>オオ</t>
    </rPh>
    <rPh sb="233" eb="235">
      <t>ウワマワ</t>
    </rPh>
    <rPh sb="244" eb="247">
      <t>ヘイキンチ</t>
    </rPh>
    <rPh sb="248" eb="250">
      <t>ウワマワ</t>
    </rPh>
    <rPh sb="258" eb="260">
      <t>コンカイ</t>
    </rPh>
    <rPh sb="261" eb="262">
      <t>アタイ</t>
    </rPh>
    <rPh sb="263" eb="265">
      <t>コンゴ</t>
    </rPh>
    <rPh sb="266" eb="268">
      <t>スウチ</t>
    </rPh>
    <rPh sb="269" eb="270">
      <t>チカ</t>
    </rPh>
    <rPh sb="271" eb="272">
      <t>カタチ</t>
    </rPh>
    <rPh sb="276" eb="277">
      <t>カンガ</t>
    </rPh>
    <rPh sb="284" eb="289">
      <t>キギョウサイザンダカ</t>
    </rPh>
    <rPh sb="289" eb="290">
      <t>タイ</t>
    </rPh>
    <rPh sb="290" eb="296">
      <t>ジギョウキボヒリツ</t>
    </rPh>
    <rPh sb="298" eb="301">
      <t>サンテイシキ</t>
    </rPh>
    <rPh sb="304" eb="307">
      <t>キギョウサイ</t>
    </rPh>
    <rPh sb="307" eb="310">
      <t>ゲンザイダカ</t>
    </rPh>
    <rPh sb="310" eb="312">
      <t>ゴウケイ</t>
    </rPh>
    <rPh sb="313" eb="316">
      <t>キギョウサイ</t>
    </rPh>
    <rPh sb="316" eb="319">
      <t>ゲンザイダカ</t>
    </rPh>
    <rPh sb="319" eb="323">
      <t>イッパンカイケイ</t>
    </rPh>
    <rPh sb="323" eb="326">
      <t>フタンガク</t>
    </rPh>
    <rPh sb="334" eb="337">
      <t>トウガイチ</t>
    </rPh>
    <rPh sb="422" eb="423">
      <t>アタイ</t>
    </rPh>
    <rPh sb="438" eb="440">
      <t>シタマワ</t>
    </rPh>
    <rPh sb="447" eb="450">
      <t>ショリジョウ</t>
    </rPh>
    <rPh sb="451" eb="452">
      <t>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</si>
</sst>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AE3-4818-84D4-B840AD9B97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9AE3-4818-84D4-B840AD9B97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DE-46B1-B011-70B3512003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45DE-46B1-B011-70B3512003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94.54</c:v>
                </c:pt>
              </c:numCache>
            </c:numRef>
          </c:val>
          <c:extLst>
            <c:ext xmlns:c16="http://schemas.microsoft.com/office/drawing/2014/chart" uri="{C3380CC4-5D6E-409C-BE32-E72D297353CC}">
              <c16:uniqueId val="{00000000-7093-4881-8672-775E33D675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7093-4881-8672-775E33D675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112.7</c:v>
                </c:pt>
              </c:numCache>
            </c:numRef>
          </c:val>
          <c:extLst>
            <c:ext xmlns:c16="http://schemas.microsoft.com/office/drawing/2014/chart" uri="{C3380CC4-5D6E-409C-BE32-E72D297353CC}">
              <c16:uniqueId val="{00000000-887E-4555-8A7E-953B3D0457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887E-4555-8A7E-953B3D0457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3.44</c:v>
                </c:pt>
              </c:numCache>
            </c:numRef>
          </c:val>
          <c:extLst>
            <c:ext xmlns:c16="http://schemas.microsoft.com/office/drawing/2014/chart" uri="{C3380CC4-5D6E-409C-BE32-E72D297353CC}">
              <c16:uniqueId val="{00000000-9385-4521-B383-9AA5ECB1C8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9385-4521-B383-9AA5ECB1C8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DC-4F8E-956A-94AB17CBBC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FADC-4F8E-956A-94AB17CBBC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16-4ACC-99B7-77EAB790FC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FA16-4ACC-99B7-77EAB790FC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77.63</c:v>
                </c:pt>
              </c:numCache>
            </c:numRef>
          </c:val>
          <c:extLst>
            <c:ext xmlns:c16="http://schemas.microsoft.com/office/drawing/2014/chart" uri="{C3380CC4-5D6E-409C-BE32-E72D297353CC}">
              <c16:uniqueId val="{00000000-6BE6-4F51-A9EB-187C86B6C8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6BE6-4F51-A9EB-187C86B6C8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2D8-4426-A79B-A4D4A9EB9F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32D8-4426-A79B-A4D4A9EB9F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103.47</c:v>
                </c:pt>
              </c:numCache>
            </c:numRef>
          </c:val>
          <c:extLst>
            <c:ext xmlns:c16="http://schemas.microsoft.com/office/drawing/2014/chart" uri="{C3380CC4-5D6E-409C-BE32-E72D297353CC}">
              <c16:uniqueId val="{00000000-CACE-48B0-B2D5-4E5D819FFF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CACE-48B0-B2D5-4E5D819FFF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118.78</c:v>
                </c:pt>
              </c:numCache>
            </c:numRef>
          </c:val>
          <c:extLst>
            <c:ext xmlns:c16="http://schemas.microsoft.com/office/drawing/2014/chart" uri="{C3380CC4-5D6E-409C-BE32-E72D297353CC}">
              <c16:uniqueId val="{00000000-0F86-4D26-96DF-86C0C79075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0F86-4D26-96DF-86C0C79075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大衡村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5539</v>
      </c>
      <c r="AM8" s="41"/>
      <c r="AN8" s="41"/>
      <c r="AO8" s="41"/>
      <c r="AP8" s="41"/>
      <c r="AQ8" s="41"/>
      <c r="AR8" s="41"/>
      <c r="AS8" s="41"/>
      <c r="AT8" s="34">
        <f>データ!T6</f>
        <v>60.32</v>
      </c>
      <c r="AU8" s="34"/>
      <c r="AV8" s="34"/>
      <c r="AW8" s="34"/>
      <c r="AX8" s="34"/>
      <c r="AY8" s="34"/>
      <c r="AZ8" s="34"/>
      <c r="BA8" s="34"/>
      <c r="BB8" s="34">
        <f>データ!U6</f>
        <v>91.83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82.98</v>
      </c>
      <c r="J10" s="34"/>
      <c r="K10" s="34"/>
      <c r="L10" s="34"/>
      <c r="M10" s="34"/>
      <c r="N10" s="34"/>
      <c r="O10" s="34"/>
      <c r="P10" s="34">
        <f>データ!P6</f>
        <v>61.66</v>
      </c>
      <c r="Q10" s="34"/>
      <c r="R10" s="34"/>
      <c r="S10" s="34"/>
      <c r="T10" s="34"/>
      <c r="U10" s="34"/>
      <c r="V10" s="34"/>
      <c r="W10" s="34">
        <f>データ!Q6</f>
        <v>81.31</v>
      </c>
      <c r="X10" s="34"/>
      <c r="Y10" s="34"/>
      <c r="Z10" s="34"/>
      <c r="AA10" s="34"/>
      <c r="AB10" s="34"/>
      <c r="AC10" s="34"/>
      <c r="AD10" s="41">
        <f>データ!R6</f>
        <v>2251</v>
      </c>
      <c r="AE10" s="41"/>
      <c r="AF10" s="41"/>
      <c r="AG10" s="41"/>
      <c r="AH10" s="41"/>
      <c r="AI10" s="41"/>
      <c r="AJ10" s="41"/>
      <c r="AK10" s="2"/>
      <c r="AL10" s="41">
        <f>データ!V6</f>
        <v>3388</v>
      </c>
      <c r="AM10" s="41"/>
      <c r="AN10" s="41"/>
      <c r="AO10" s="41"/>
      <c r="AP10" s="41"/>
      <c r="AQ10" s="41"/>
      <c r="AR10" s="41"/>
      <c r="AS10" s="41"/>
      <c r="AT10" s="34">
        <f>データ!W6</f>
        <v>6.16</v>
      </c>
      <c r="AU10" s="34"/>
      <c r="AV10" s="34"/>
      <c r="AW10" s="34"/>
      <c r="AX10" s="34"/>
      <c r="AY10" s="34"/>
      <c r="AZ10" s="34"/>
      <c r="BA10" s="34"/>
      <c r="BB10" s="34">
        <f>データ!X6</f>
        <v>550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P1Pt/gzy2kEClzGhQWvWAK9x/ozoiyl8qkJXXLBKOVLMouJzdVbkkyIyS9dXTESsw14U1g02PR35LXMRxBLMA==" saltValue="pjNRMFF4kNyNcrM10+Tu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44245</v>
      </c>
      <c r="D6" s="19">
        <f t="shared" si="3"/>
        <v>46</v>
      </c>
      <c r="E6" s="19">
        <f t="shared" si="3"/>
        <v>17</v>
      </c>
      <c r="F6" s="19">
        <f t="shared" si="3"/>
        <v>4</v>
      </c>
      <c r="G6" s="19">
        <f t="shared" si="3"/>
        <v>0</v>
      </c>
      <c r="H6" s="19" t="str">
        <f t="shared" si="3"/>
        <v>宮城県　大衡村</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82.98</v>
      </c>
      <c r="P6" s="20">
        <f t="shared" si="3"/>
        <v>61.66</v>
      </c>
      <c r="Q6" s="20">
        <f t="shared" si="3"/>
        <v>81.31</v>
      </c>
      <c r="R6" s="20">
        <f t="shared" si="3"/>
        <v>2251</v>
      </c>
      <c r="S6" s="20">
        <f t="shared" si="3"/>
        <v>5539</v>
      </c>
      <c r="T6" s="20">
        <f t="shared" si="3"/>
        <v>60.32</v>
      </c>
      <c r="U6" s="20">
        <f t="shared" si="3"/>
        <v>91.83</v>
      </c>
      <c r="V6" s="20">
        <f t="shared" si="3"/>
        <v>3388</v>
      </c>
      <c r="W6" s="20">
        <f t="shared" si="3"/>
        <v>6.16</v>
      </c>
      <c r="X6" s="20">
        <f t="shared" si="3"/>
        <v>550</v>
      </c>
      <c r="Y6" s="21" t="str">
        <f>IF(Y7="",NA(),Y7)</f>
        <v>-</v>
      </c>
      <c r="Z6" s="21" t="str">
        <f t="shared" ref="Z6:AH6" si="4">IF(Z7="",NA(),Z7)</f>
        <v>-</v>
      </c>
      <c r="AA6" s="21" t="str">
        <f t="shared" si="4"/>
        <v>-</v>
      </c>
      <c r="AB6" s="21" t="str">
        <f t="shared" si="4"/>
        <v>-</v>
      </c>
      <c r="AC6" s="21">
        <f t="shared" si="4"/>
        <v>112.7</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77.63</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103.47</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118.78</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94.54</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3.44</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44245</v>
      </c>
      <c r="D7" s="23">
        <v>46</v>
      </c>
      <c r="E7" s="23">
        <v>17</v>
      </c>
      <c r="F7" s="23">
        <v>4</v>
      </c>
      <c r="G7" s="23">
        <v>0</v>
      </c>
      <c r="H7" s="23" t="s">
        <v>96</v>
      </c>
      <c r="I7" s="23" t="s">
        <v>97</v>
      </c>
      <c r="J7" s="23" t="s">
        <v>98</v>
      </c>
      <c r="K7" s="23" t="s">
        <v>99</v>
      </c>
      <c r="L7" s="23" t="s">
        <v>100</v>
      </c>
      <c r="M7" s="23" t="s">
        <v>101</v>
      </c>
      <c r="N7" s="24" t="s">
        <v>102</v>
      </c>
      <c r="O7" s="24">
        <v>82.98</v>
      </c>
      <c r="P7" s="24">
        <v>61.66</v>
      </c>
      <c r="Q7" s="24">
        <v>81.31</v>
      </c>
      <c r="R7" s="24">
        <v>2251</v>
      </c>
      <c r="S7" s="24">
        <v>5539</v>
      </c>
      <c r="T7" s="24">
        <v>60.32</v>
      </c>
      <c r="U7" s="24">
        <v>91.83</v>
      </c>
      <c r="V7" s="24">
        <v>3388</v>
      </c>
      <c r="W7" s="24">
        <v>6.16</v>
      </c>
      <c r="X7" s="24">
        <v>550</v>
      </c>
      <c r="Y7" s="24" t="s">
        <v>102</v>
      </c>
      <c r="Z7" s="24" t="s">
        <v>102</v>
      </c>
      <c r="AA7" s="24" t="s">
        <v>102</v>
      </c>
      <c r="AB7" s="24" t="s">
        <v>102</v>
      </c>
      <c r="AC7" s="24">
        <v>112.7</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77.63</v>
      </c>
      <c r="AZ7" s="24" t="s">
        <v>102</v>
      </c>
      <c r="BA7" s="24" t="s">
        <v>102</v>
      </c>
      <c r="BB7" s="24" t="s">
        <v>102</v>
      </c>
      <c r="BC7" s="24" t="s">
        <v>102</v>
      </c>
      <c r="BD7" s="24">
        <v>46.37</v>
      </c>
      <c r="BE7" s="24">
        <v>50.9</v>
      </c>
      <c r="BF7" s="24" t="s">
        <v>102</v>
      </c>
      <c r="BG7" s="24" t="s">
        <v>102</v>
      </c>
      <c r="BH7" s="24" t="s">
        <v>102</v>
      </c>
      <c r="BI7" s="24" t="s">
        <v>102</v>
      </c>
      <c r="BJ7" s="24">
        <v>0</v>
      </c>
      <c r="BK7" s="24" t="s">
        <v>102</v>
      </c>
      <c r="BL7" s="24" t="s">
        <v>102</v>
      </c>
      <c r="BM7" s="24" t="s">
        <v>102</v>
      </c>
      <c r="BN7" s="24" t="s">
        <v>102</v>
      </c>
      <c r="BO7" s="24">
        <v>1062.58</v>
      </c>
      <c r="BP7" s="24">
        <v>1099.1500000000001</v>
      </c>
      <c r="BQ7" s="24" t="s">
        <v>102</v>
      </c>
      <c r="BR7" s="24" t="s">
        <v>102</v>
      </c>
      <c r="BS7" s="24" t="s">
        <v>102</v>
      </c>
      <c r="BT7" s="24" t="s">
        <v>102</v>
      </c>
      <c r="BU7" s="24">
        <v>103.47</v>
      </c>
      <c r="BV7" s="24" t="s">
        <v>102</v>
      </c>
      <c r="BW7" s="24" t="s">
        <v>102</v>
      </c>
      <c r="BX7" s="24" t="s">
        <v>102</v>
      </c>
      <c r="BY7" s="24" t="s">
        <v>102</v>
      </c>
      <c r="BZ7" s="24">
        <v>80.36</v>
      </c>
      <c r="CA7" s="24">
        <v>72.92</v>
      </c>
      <c r="CB7" s="24" t="s">
        <v>102</v>
      </c>
      <c r="CC7" s="24" t="s">
        <v>102</v>
      </c>
      <c r="CD7" s="24" t="s">
        <v>102</v>
      </c>
      <c r="CE7" s="24" t="s">
        <v>102</v>
      </c>
      <c r="CF7" s="24">
        <v>118.78</v>
      </c>
      <c r="CG7" s="24" t="s">
        <v>102</v>
      </c>
      <c r="CH7" s="24" t="s">
        <v>102</v>
      </c>
      <c r="CI7" s="24" t="s">
        <v>102</v>
      </c>
      <c r="CJ7" s="24" t="s">
        <v>102</v>
      </c>
      <c r="CK7" s="24">
        <v>201.33</v>
      </c>
      <c r="CL7" s="24">
        <v>225.78</v>
      </c>
      <c r="CM7" s="24" t="s">
        <v>102</v>
      </c>
      <c r="CN7" s="24" t="s">
        <v>102</v>
      </c>
      <c r="CO7" s="24" t="s">
        <v>102</v>
      </c>
      <c r="CP7" s="24" t="s">
        <v>102</v>
      </c>
      <c r="CQ7" s="24" t="s">
        <v>102</v>
      </c>
      <c r="CR7" s="24" t="s">
        <v>102</v>
      </c>
      <c r="CS7" s="24" t="s">
        <v>102</v>
      </c>
      <c r="CT7" s="24" t="s">
        <v>102</v>
      </c>
      <c r="CU7" s="24" t="s">
        <v>102</v>
      </c>
      <c r="CV7" s="24">
        <v>44.79</v>
      </c>
      <c r="CW7" s="24">
        <v>43.17</v>
      </c>
      <c r="CX7" s="24" t="s">
        <v>102</v>
      </c>
      <c r="CY7" s="24" t="s">
        <v>102</v>
      </c>
      <c r="CZ7" s="24" t="s">
        <v>102</v>
      </c>
      <c r="DA7" s="24" t="s">
        <v>102</v>
      </c>
      <c r="DB7" s="24">
        <v>94.54</v>
      </c>
      <c r="DC7" s="24" t="s">
        <v>102</v>
      </c>
      <c r="DD7" s="24" t="s">
        <v>102</v>
      </c>
      <c r="DE7" s="24" t="s">
        <v>102</v>
      </c>
      <c r="DF7" s="24" t="s">
        <v>102</v>
      </c>
      <c r="DG7" s="24">
        <v>88.68</v>
      </c>
      <c r="DH7" s="24">
        <v>86.31</v>
      </c>
      <c r="DI7" s="24" t="s">
        <v>102</v>
      </c>
      <c r="DJ7" s="24" t="s">
        <v>102</v>
      </c>
      <c r="DK7" s="24" t="s">
        <v>102</v>
      </c>
      <c r="DL7" s="24" t="s">
        <v>102</v>
      </c>
      <c r="DM7" s="24">
        <v>3.44</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2025-12-23T06:08:55Z</dcterms:created>
  <dcterms:modified xsi:type="dcterms:W3CDTF">2026-02-18T01:53:47Z</dcterms:modified>
  <cp:category/>
</cp:coreProperties>
</file>